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1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worksheets/sheet1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worksheets/sheet1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worksheets/sheet14.xml" ContentType="application/vnd.openxmlformats-officedocument.spreadsheetml.worksheet+xml"/>
  <Override PartName="/xl/chartsheets/sheet25.xml" ContentType="application/vnd.openxmlformats-officedocument.spreadsheetml.chartsheet+xml"/>
  <Override PartName="/xl/drawings/drawing50.xml" ContentType="application/vnd.openxmlformats-officedocument.drawing+xml"/>
  <Override PartName="/xl/chartsheets/sheet26.xml" ContentType="application/vnd.openxmlformats-officedocument.spreadsheetml.chartsheet+xml"/>
  <Override PartName="/xl/drawings/drawing52.xml" ContentType="application/vnd.openxmlformats-officedocument.drawing+xml"/>
  <Override PartName="/xl/chartsheets/sheet27.xml" ContentType="application/vnd.openxmlformats-officedocument.spreadsheetml.chartsheet+xml"/>
  <Override PartName="/xl/drawings/drawing54.xml" ContentType="application/vnd.openxmlformats-officedocument.drawing+xml"/>
  <Override PartName="/xl/worksheets/sheet15.xml" ContentType="application/vnd.openxmlformats-officedocument.spreadsheetml.worksheet+xml"/>
  <Override PartName="/xl/chartsheets/sheet28.xml" ContentType="application/vnd.openxmlformats-officedocument.spreadsheetml.chartsheet+xml"/>
  <Override PartName="/xl/drawings/drawing56.xml" ContentType="application/vnd.openxmlformats-officedocument.drawing+xml"/>
  <Override PartName="/xl/chartsheets/sheet29.xml" ContentType="application/vnd.openxmlformats-officedocument.spreadsheetml.chartsheet+xml"/>
  <Override PartName="/xl/drawings/drawing58.xml" ContentType="application/vnd.openxmlformats-officedocument.drawing+xml"/>
  <Override PartName="/xl/worksheets/sheet16.xml" ContentType="application/vnd.openxmlformats-officedocument.spreadsheetml.worksheet+xml"/>
  <Override PartName="/xl/chartsheets/sheet30.xml" ContentType="application/vnd.openxmlformats-officedocument.spreadsheetml.chartsheet+xml"/>
  <Override PartName="/xl/drawings/drawing60.xml" ContentType="application/vnd.openxmlformats-officedocument.drawing+xml"/>
  <Override PartName="/xl/worksheets/sheet17.xml" ContentType="application/vnd.openxmlformats-officedocument.spreadsheetml.worksheet+xml"/>
  <Override PartName="/xl/chartsheets/sheet31.xml" ContentType="application/vnd.openxmlformats-officedocument.spreadsheetml.chartsheet+xml"/>
  <Override PartName="/xl/drawings/drawing62.xml" ContentType="application/vnd.openxmlformats-officedocument.drawing+xml"/>
  <Override PartName="/xl/chartsheets/sheet32.xml" ContentType="application/vnd.openxmlformats-officedocument.spreadsheetml.chartsheet+xml"/>
  <Override PartName="/xl/drawings/drawing64.xml" ContentType="application/vnd.openxmlformats-officedocument.drawing+xml"/>
  <Override PartName="/xl/chartsheets/sheet33.xml" ContentType="application/vnd.openxmlformats-officedocument.spreadsheetml.chartsheet+xml"/>
  <Override PartName="/xl/drawings/drawing66.xml" ContentType="application/vnd.openxmlformats-officedocument.drawing+xml"/>
  <Override PartName="/xl/worksheets/sheet18.xml" ContentType="application/vnd.openxmlformats-officedocument.spreadsheetml.worksheet+xml"/>
  <Override PartName="/xl/chartsheets/sheet34.xml" ContentType="application/vnd.openxmlformats-officedocument.spreadsheetml.chartsheet+xml"/>
  <Override PartName="/xl/drawings/drawing6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5.xml" ContentType="application/vnd.openxmlformats-officedocument.drawingml.chartshapes+xml"/>
  <Override PartName="/xl/drawings/drawing6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869" activeTab="0"/>
  </bookViews>
  <sheets>
    <sheet name="Index" sheetId="1" r:id="rId1"/>
    <sheet name="World Grain PAY" sheetId="2" r:id="rId2"/>
    <sheet name="World Grain Production (g)" sheetId="3" r:id="rId3"/>
    <sheet name="World Grain Area (g)" sheetId="4" r:id="rId4"/>
    <sheet name="World Grain Yield (g)" sheetId="5" r:id="rId5"/>
    <sheet name="World Grain ProdCons" sheetId="6" r:id="rId6"/>
    <sheet name="World Grain ProdCons (g)" sheetId="7" r:id="rId7"/>
    <sheet name="World Grain Stocks (g)" sheetId="8" r:id="rId8"/>
    <sheet name="Stocks as Days of Cons. (g)" sheetId="9" r:id="rId9"/>
    <sheet name="World Grain Yields" sheetId="10" r:id="rId10"/>
    <sheet name="World Grain Yields (g)" sheetId="11" r:id="rId11"/>
    <sheet name="Grain Yield Increase" sheetId="12" r:id="rId12"/>
    <sheet name="Grain Area per Person" sheetId="13" r:id="rId13"/>
    <sheet name="Russia Grain Production" sheetId="14" r:id="rId14"/>
    <sheet name="Russia Grain Prod (g)" sheetId="15" r:id="rId15"/>
    <sheet name="Yemen Grain" sheetId="16" r:id="rId16"/>
    <sheet name="Yemen Grain ProdCons (g)" sheetId="17" r:id="rId17"/>
    <sheet name="Yemen Grain Imports (g)" sheetId="18" r:id="rId18"/>
    <sheet name="Arab Middle East Grain" sheetId="19" r:id="rId19"/>
    <sheet name="Arab Middle East ProdCons (g)" sheetId="20" r:id="rId20"/>
    <sheet name="Arab Middle East Imports (g)" sheetId="21" r:id="rId21"/>
    <sheet name="Grain Kazakhstan" sheetId="22" r:id="rId22"/>
    <sheet name="Grain Prod KAZ (g)" sheetId="23" r:id="rId23"/>
    <sheet name="Grain Area KAZ (g)" sheetId="24" r:id="rId24"/>
    <sheet name="Grain Yield KAZ (g)" sheetId="25" r:id="rId25"/>
    <sheet name="Grain Lesotho" sheetId="26" r:id="rId26"/>
    <sheet name="Grain Prod LSO (g)" sheetId="27" r:id="rId27"/>
    <sheet name="Grain Area LSO (g)" sheetId="28" r:id="rId28"/>
    <sheet name="Grain Yield LSO (g)" sheetId="29" r:id="rId29"/>
    <sheet name="Grain Haiti" sheetId="30" r:id="rId30"/>
    <sheet name="Grain Prod HTI (g)" sheetId="31" r:id="rId31"/>
    <sheet name="Grain Area HTI (g)" sheetId="32" r:id="rId32"/>
    <sheet name="Grain Yield HTI (g)" sheetId="33" r:id="rId33"/>
    <sheet name="Grain Mongolia" sheetId="34" r:id="rId34"/>
    <sheet name="Grain Prod MNG (g)" sheetId="35" r:id="rId35"/>
    <sheet name="Grain Area MNG (g)" sheetId="36" r:id="rId36"/>
    <sheet name="Grain Yield MNG (g)" sheetId="37" r:id="rId37"/>
    <sheet name="Grain North Korea" sheetId="38" r:id="rId38"/>
    <sheet name="Grain Prod PRK (g)" sheetId="39" r:id="rId39"/>
    <sheet name="Grain Area PRK (g)" sheetId="40" r:id="rId40"/>
    <sheet name="Grain Yield PRK (g)" sheetId="41" r:id="rId41"/>
    <sheet name="Saudi Wheat" sheetId="42" r:id="rId42"/>
    <sheet name="Saudi Wheat ProdCons (g)" sheetId="43" r:id="rId43"/>
    <sheet name="Saudi Wheat Imports (g)" sheetId="44" r:id="rId44"/>
    <sheet name="U.S. Corn to Ethanol" sheetId="45" r:id="rId45"/>
    <sheet name="U.S. Corn to Ethanol (g)" sheetId="46" r:id="rId46"/>
    <sheet name="Soybean PAY" sheetId="47" r:id="rId47"/>
    <sheet name="Soybean Production (g)" sheetId="48" r:id="rId48"/>
    <sheet name="Soybean Area (g)" sheetId="49" r:id="rId49"/>
    <sheet name="Soybean Yield (g)" sheetId="50" r:id="rId50"/>
    <sheet name="China Soybean ProdCons" sheetId="51" r:id="rId51"/>
    <sheet name="China Soy ProdCons (g)" sheetId="52" r:id="rId52"/>
    <sheet name="No-Till" sheetId="53" r:id="rId53"/>
  </sheets>
  <externalReferences>
    <externalReference r:id="rId56"/>
  </externalReferences>
  <definedNames>
    <definedName name="Deflator">'[1]VS2001_EconData1999Dollars_data'!#REF!</definedName>
    <definedName name="_xlnm.Print_Area" localSheetId="18">'Arab Middle East Grain'!$A$1:$I$60</definedName>
    <definedName name="_xlnm.Print_Area" localSheetId="12">'Grain Area per Person'!$A$1:$G$49</definedName>
    <definedName name="_xlnm.Print_Area" localSheetId="29">'Grain Haiti'!$A$1:$G$62</definedName>
    <definedName name="_xlnm.Print_Area" localSheetId="21">'Grain Kazakhstan'!$A$1:$G$36</definedName>
    <definedName name="_xlnm.Print_Area" localSheetId="25">'Grain Lesotho'!$A$1:$G$62</definedName>
    <definedName name="_xlnm.Print_Area" localSheetId="33">'Grain Mongolia'!$A$1:$G$62</definedName>
    <definedName name="_xlnm.Print_Area" localSheetId="37">'Grain North Korea'!$A$1:$G$62</definedName>
    <definedName name="_xlnm.Print_Area" localSheetId="52">'No-Till'!$A$1:$F$41</definedName>
    <definedName name="_xlnm.Print_Area" localSheetId="5">'World Grain ProdCons'!$A$1:$H$58</definedName>
  </definedNames>
  <calcPr fullCalcOnLoad="1"/>
</workbook>
</file>

<file path=xl/sharedStrings.xml><?xml version="1.0" encoding="utf-8"?>
<sst xmlns="http://schemas.openxmlformats.org/spreadsheetml/2006/main" count="314" uniqueCount="164">
  <si>
    <t>Grain Production, Area, Yield, Consumption, and Imports in Kazakhstan, 1987-2010</t>
  </si>
  <si>
    <t>Year</t>
  </si>
  <si>
    <t>Production</t>
  </si>
  <si>
    <t>Area Harvested</t>
  </si>
  <si>
    <t>Yield</t>
  </si>
  <si>
    <t>Consumption</t>
  </si>
  <si>
    <t>Imports</t>
  </si>
  <si>
    <t>Imports as a Share of Consumption</t>
  </si>
  <si>
    <t>Million Tons</t>
  </si>
  <si>
    <t>Million Hectares</t>
  </si>
  <si>
    <t>Tons per Hectare</t>
  </si>
  <si>
    <t>Percent</t>
  </si>
  <si>
    <t>Grain Production, Area, Yield, Consumption, and Imports in Lesotho, 1961-2010</t>
  </si>
  <si>
    <t>Thousand Tons</t>
  </si>
  <si>
    <t>Thousand Hectares</t>
  </si>
  <si>
    <t>Grain Production, Area, Yield, Consumption, and Imports in Haiti, 1961-2010</t>
  </si>
  <si>
    <t>Grain Production, Area, Yield, Consumption, and Imports in Mongolia, 1961-2010</t>
  </si>
  <si>
    <t>Grain Production, Area, Yield, Consumption, and Imports in North Korea, 1961-2010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</si>
  <si>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</si>
  <si>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</si>
  <si>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Grain Production in Kazakhstan, 1987-2010</t>
  </si>
  <si>
    <t>GRAPH: Grain Area Harvested in Kazakhstan, 1987-2010</t>
  </si>
  <si>
    <t>GRAPH: Grain Yield in Kazakhstan, 1987-2010</t>
  </si>
  <si>
    <t>GRAPH: Grain Production in Lesotho, 1961-2010</t>
  </si>
  <si>
    <t>GRAPH: Grain Area Harvested in Lesotho, 1961-2010</t>
  </si>
  <si>
    <t>GRAPH: Grain Yield in Lesotho, 1961-2010</t>
  </si>
  <si>
    <t>GRAPH: Grain Production in Haiti, 1961-2010</t>
  </si>
  <si>
    <t>GRAPH: Grain Area Harvested in Haiti, 1961-2010</t>
  </si>
  <si>
    <t>GRAPH: Grain Yield in Haiti, 1961-2010</t>
  </si>
  <si>
    <t>GRAPH: Grain Production in Mongolia, 1961-2010</t>
  </si>
  <si>
    <t>GRAPH: Grain Area Harvested in Mongolia, 1961-2010</t>
  </si>
  <si>
    <t>GRAPH: Grain Yield in Mongolia, 1961-2010</t>
  </si>
  <si>
    <t>GRAPH: Grain Production in North Korea, 1961-2010</t>
  </si>
  <si>
    <t>GRAPH: Grain Area Harvested in North Korea, 1961-2010</t>
  </si>
  <si>
    <t>GRAPH: Grain Yield in North Korea, 1961-2010</t>
  </si>
  <si>
    <t>Wheat Production, Consumption, and Imports in Saudi Arabia, 1960-2010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</si>
  <si>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</si>
  <si>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t>Grain Production, Consumption, and Imports in Yemen, 1962-2010</t>
  </si>
  <si>
    <t>Grain Production, Consumption, and Imports in the Arab Middle East and Israel, 1962-2010</t>
  </si>
  <si>
    <t>Note: Arab Middle East total includes Iraq, Jordan, Lebanon, Saudi Arabia, Syria, and Yemen.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</si>
  <si>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</si>
  <si>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t>GRAPH: Grain Imports by the Arab Middle East and Israel, 1962-2010</t>
  </si>
  <si>
    <t>GRAPH: Grain Production and Consumption in the Arab Middle East and Israel, 1962-2010</t>
  </si>
  <si>
    <t>GRAPH: Grain Imports by Yemen, 1962-2010</t>
  </si>
  <si>
    <t>GRAPH: Grain Production and Consumption in Yemen, 1962-2010</t>
  </si>
  <si>
    <t>GRAPH: Wheat Imports by Saudi Arabia, 1960-2010</t>
  </si>
  <si>
    <t>GRAPH: Wheat Production and Consumption in Saudi Arabia, 1960-2010</t>
  </si>
  <si>
    <t>World Average Grain Yields, 1950-2010</t>
  </si>
  <si>
    <t>GRAPH: World Average Grain Yields, 1950-2010</t>
  </si>
  <si>
    <t>World Grain Yields, Annual Percent Increase by Decade, 1950-2010</t>
  </si>
  <si>
    <t>Decade</t>
  </si>
  <si>
    <t>Average Annual Increase</t>
  </si>
  <si>
    <t>1950-1960</t>
  </si>
  <si>
    <t>1960-1970</t>
  </si>
  <si>
    <t>1970-1980</t>
  </si>
  <si>
    <t>1980-1990</t>
  </si>
  <si>
    <t>1990-2000</t>
  </si>
  <si>
    <t>2000-2010</t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</si>
  <si>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1960-2009 from </t>
    </r>
    <r>
      <rPr>
        <sz val="10"/>
        <rFont val="Arial"/>
        <family val="0"/>
      </rPr>
      <t xml:space="preserve">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</si>
  <si>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</si>
  <si>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1960-2010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</si>
  <si>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t>Grain Harvested Area Per Person in Selected Countries and the World in 1950 and 2010, with Projection to 2050</t>
  </si>
  <si>
    <t>Corn Production and Use for Fuel Ethanol in the United States, 1980-2010</t>
  </si>
  <si>
    <t>GRAPH: Corn Used for Fuel Ethanol in the United States, 1980-2010</t>
  </si>
  <si>
    <t>World Soybean Production, Area, and Yield, 1950-2010</t>
  </si>
  <si>
    <t>GRAPH: World Soybean Production, 1950-2010</t>
  </si>
  <si>
    <t>GRAPH: World Soybean Area Harvested, 1950-2010</t>
  </si>
  <si>
    <t>GRAPH: World Soybean Yield, 1950-2010</t>
  </si>
  <si>
    <t>Soybean Production, Imports, and Consumption in China, 1964-2010</t>
  </si>
  <si>
    <t>GRAPH: Soybean Production and Consumption in China, 1964-2010</t>
  </si>
  <si>
    <t>Corn Production</t>
  </si>
  <si>
    <t>Total Grain Production</t>
  </si>
  <si>
    <t>Corn Used for Fuel Ethanol</t>
  </si>
  <si>
    <t>Share of Grain Used for Fuel Ethanol *</t>
  </si>
  <si>
    <t>Imports as Share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</si>
  <si>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July 2010.</t>
    </r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</si>
  <si>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</si>
  <si>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</si>
  <si>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Source: Compiled by Earth Policy Institute, with 1950-1963 from U.S. Department of Agriculture (USDA),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</si>
  <si>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t>World on the Edge - Food and Agriculture Data - Crops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</si>
  <si>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</si>
  <si>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</si>
  <si>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</si>
  <si>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World Grain Production, Area, and Yield, 1960-2010</t>
  </si>
  <si>
    <t>GRAPH: World Grain Production, 1960-2010</t>
  </si>
  <si>
    <t>GRAPH: World Grain Area Harvested, 1960-2010</t>
  </si>
  <si>
    <t>GRAPH: World Grain Yield, 1960-2010</t>
  </si>
  <si>
    <t>World Grain Production, Consumption, and Stocks, 1960-2010</t>
  </si>
  <si>
    <t>GRAPH: World Grain Production and Consumption, 1960-2010</t>
  </si>
  <si>
    <t>GRAPH: World Grain Stocks, 1960-2010</t>
  </si>
  <si>
    <t>GRAPH: World Grain Stocks as Days of Consumption, 1960-2010</t>
  </si>
  <si>
    <t>Area</t>
  </si>
  <si>
    <t>Surplus or Deficit</t>
  </si>
  <si>
    <t>Stocks</t>
  </si>
  <si>
    <t>Stocks Share of Consumption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</si>
  <si>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</si>
  <si>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</si>
  <si>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t>Grain Production in the Russian Federation, 1987-2010</t>
  </si>
  <si>
    <t>GRAPH: Grain Production in the Russian Federation, 1987-2010</t>
  </si>
  <si>
    <t>Extent of No-Tillage Agriculture in Top Countries, 2007/08</t>
  </si>
  <si>
    <t>Country</t>
  </si>
  <si>
    <t>Area under No-till</t>
  </si>
  <si>
    <t>United States</t>
  </si>
  <si>
    <t>Argentina</t>
  </si>
  <si>
    <t>Brazil</t>
  </si>
  <si>
    <t xml:space="preserve">Australia </t>
  </si>
  <si>
    <t>Canada</t>
  </si>
  <si>
    <t xml:space="preserve">Paraguay </t>
  </si>
  <si>
    <t xml:space="preserve">China  </t>
  </si>
  <si>
    <t>Kazakhstan</t>
  </si>
  <si>
    <t xml:space="preserve">Bolivia </t>
  </si>
  <si>
    <t xml:space="preserve">Uruguay  </t>
  </si>
  <si>
    <t xml:space="preserve">Spain </t>
  </si>
  <si>
    <t xml:space="preserve">South Africa </t>
  </si>
  <si>
    <t xml:space="preserve">Venezuela  </t>
  </si>
  <si>
    <t xml:space="preserve">France  </t>
  </si>
  <si>
    <t>Finland</t>
  </si>
  <si>
    <t xml:space="preserve">Chile  </t>
  </si>
  <si>
    <t>New Zealand</t>
  </si>
  <si>
    <t xml:space="preserve">Colombia  </t>
  </si>
  <si>
    <t>Ukraine</t>
  </si>
  <si>
    <t xml:space="preserve">Total </t>
  </si>
  <si>
    <t>Notes:</t>
  </si>
  <si>
    <r>
      <t>1</t>
    </r>
    <r>
      <rPr>
        <sz val="10"/>
        <rFont val="Arial"/>
        <family val="0"/>
      </rPr>
      <t xml:space="preserve"> One hectare = 2.47 acres.</t>
    </r>
  </si>
  <si>
    <r>
      <t>2</t>
    </r>
    <r>
      <rPr>
        <sz val="10"/>
        <rFont val="Arial"/>
        <family val="0"/>
      </rPr>
      <t xml:space="preserve"> Includes four countries in South Asia: India, Pakistan, Bangladesh, and Nepal.</t>
    </r>
  </si>
  <si>
    <t>Source: Rolf Derpsch and Theodor Friedrich, "Sustainable Crop Production Intensification - The Adoption of Conservation Agriculture Worldwide," presentation for International Soil Tillage Research Conference, Santiago, Chile, November 2010.</t>
  </si>
  <si>
    <r>
      <t>Hectares</t>
    </r>
    <r>
      <rPr>
        <vertAlign val="superscript"/>
        <sz val="10"/>
        <rFont val="Arial"/>
        <family val="2"/>
      </rPr>
      <t>1</t>
    </r>
  </si>
  <si>
    <r>
      <t>Indo-Gangetic Plains</t>
    </r>
    <r>
      <rPr>
        <vertAlign val="superscript"/>
        <sz val="10"/>
        <rFont val="Arial"/>
        <family val="2"/>
      </rPr>
      <t>2</t>
    </r>
  </si>
  <si>
    <t>Hectares</t>
  </si>
  <si>
    <t>Afghanistan</t>
  </si>
  <si>
    <t>Australia</t>
  </si>
  <si>
    <t>Bangladesh</t>
  </si>
  <si>
    <t>China</t>
  </si>
  <si>
    <t>Democratic Republic of the Congo</t>
  </si>
  <si>
    <t>Egypt</t>
  </si>
  <si>
    <t>Ethiopia</t>
  </si>
  <si>
    <t>France</t>
  </si>
  <si>
    <t>India</t>
  </si>
  <si>
    <t>Indonesia</t>
  </si>
  <si>
    <t>Iran</t>
  </si>
  <si>
    <t>Iraq</t>
  </si>
  <si>
    <t>Japan</t>
  </si>
  <si>
    <t>Malaysia</t>
  </si>
  <si>
    <t>Mexico</t>
  </si>
  <si>
    <t>Nepal</t>
  </si>
  <si>
    <t>Nigeria</t>
  </si>
  <si>
    <t>North Korea</t>
  </si>
  <si>
    <t>Pakistan</t>
  </si>
  <si>
    <t>Philippines</t>
  </si>
  <si>
    <t xml:space="preserve">Rwanda </t>
  </si>
  <si>
    <t>South Africa</t>
  </si>
  <si>
    <t>South Korea</t>
  </si>
  <si>
    <t>Sudan</t>
  </si>
  <si>
    <t>Sri Lanka</t>
  </si>
  <si>
    <t>Tanzania</t>
  </si>
  <si>
    <t>Thailand</t>
  </si>
  <si>
    <t>Turkey</t>
  </si>
  <si>
    <t>Uganda</t>
  </si>
  <si>
    <t>United Kingdom</t>
  </si>
  <si>
    <t>Vietnam</t>
  </si>
  <si>
    <t>Yemen</t>
  </si>
  <si>
    <t>World Average</t>
  </si>
  <si>
    <t>Note: 2010 grain area used for 2050 projection.</t>
  </si>
  <si>
    <r>
      <t xml:space="preserve">Source: Compiled by Earth Policy Institute with grain area for 1950 from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 (PS&amp;D), Country Reports, October 1990; 2010 grain data for France and the United Kingdom from USDA, Foreign Agricultural Service, </t>
    </r>
    <r>
      <rPr>
        <i/>
        <sz val="10"/>
        <rFont val="Arial"/>
        <family val="2"/>
      </rPr>
      <t>World Agricultural Production</t>
    </r>
    <r>
      <rPr>
        <sz val="10"/>
        <rFont val="Arial"/>
        <family val="2"/>
      </rPr>
      <t xml:space="preserve"> (Washington, DC: December 2010); all other 2010 grain data from USDA, </t>
    </r>
    <r>
      <rPr>
        <i/>
        <sz val="10"/>
        <rFont val="Arial"/>
        <family val="2"/>
      </rPr>
      <t>PS&amp;D</t>
    </r>
    <r>
      <rPr>
        <sz val="10"/>
        <rFont val="Arial"/>
        <family val="2"/>
      </rPr>
      <t xml:space="preserve">, electronic database, updated 10 December 2010; population data and projections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http://esa.un.org/unpp, updated 11 March 2009.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</si>
</sst>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  <numFmt numFmtId="171" formatCode="#\ ###\ ###\ ##0;\-#\ ###\ ###\ ##0;0"/>
    <numFmt numFmtId="172" formatCode="0.0_)"/>
    <numFmt numFmtId="173" formatCode="0.0000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  <numFmt numFmtId="180" formatCode="_(* #,##0.000_);_(* \(#,##0.000\);_(* &quot;-&quot;??_);_(@_)"/>
    <numFmt numFmtId="181" formatCode="#,##0.000"/>
    <numFmt numFmtId="182" formatCode="0_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?_);_(@_)"/>
    <numFmt numFmtId="188" formatCode="_(* #,##0.0000_);_(* \(#,##0.0000\);_(* &quot;-&quot;??_);_(@_)"/>
    <numFmt numFmtId="189" formatCode="0.00000"/>
    <numFmt numFmtId="190" formatCode="0.000"/>
    <numFmt numFmtId="191" formatCode="##;##;##"/>
    <numFmt numFmtId="192" formatCode="##"/>
    <numFmt numFmtId="193" formatCode="#,###"/>
    <numFmt numFmtId="194" formatCode="0.00000000"/>
    <numFmt numFmtId="195" formatCode="0.0000000"/>
    <numFmt numFmtId="196" formatCode="0.000000"/>
    <numFmt numFmtId="197" formatCode="##0.0;\-##0.0;0"/>
    <numFmt numFmtId="198" formatCode="_-* #,##0_-;_-* #,##0\-;_-* &quot;-&quot;??_-;_-@_-"/>
    <numFmt numFmtId="199" formatCode="#,##0.0000"/>
    <numFmt numFmtId="200" formatCode="00000"/>
  </numFmts>
  <fonts count="3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61"/>
      <name val="Arial"/>
      <family val="0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left" wrapText="1"/>
    </xf>
    <xf numFmtId="0" fontId="2" fillId="0" borderId="0" xfId="53" applyAlignment="1">
      <alignment wrapText="1"/>
    </xf>
    <xf numFmtId="0" fontId="2" fillId="0" borderId="0" xfId="53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1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4" fillId="0" borderId="0" xfId="0" applyFont="1" applyAlignment="1">
      <alignment vertical="top"/>
    </xf>
    <xf numFmtId="0" fontId="0" fillId="0" borderId="11" xfId="0" applyBorder="1" applyAlignment="1">
      <alignment horizontal="center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2" fillId="0" borderId="0" xfId="53" applyAlignment="1" applyProtection="1">
      <alignment vertical="top"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0" xfId="53" applyAlignment="1" applyProtection="1">
      <alignment/>
      <protection/>
    </xf>
    <xf numFmtId="0" fontId="2" fillId="0" borderId="0" xfId="53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right"/>
    </xf>
    <xf numFmtId="1" fontId="0" fillId="0" borderId="1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horizontal="center" vertical="top"/>
    </xf>
    <xf numFmtId="1" fontId="0" fillId="0" borderId="0" xfId="0" applyNumberFormat="1" applyAlignment="1">
      <alignment vertical="top"/>
    </xf>
    <xf numFmtId="0" fontId="0" fillId="0" borderId="10" xfId="0" applyFill="1" applyBorder="1" applyAlignment="1">
      <alignment horizontal="left" vertical="top"/>
    </xf>
    <xf numFmtId="1" fontId="0" fillId="0" borderId="10" xfId="0" applyNumberFormat="1" applyBorder="1" applyAlignment="1">
      <alignment vertical="top"/>
    </xf>
    <xf numFmtId="0" fontId="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left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0" fontId="2" fillId="0" borderId="0" xfId="53" applyAlignment="1" applyProtection="1">
      <alignment horizontal="left" wrapText="1"/>
      <protection/>
    </xf>
    <xf numFmtId="1" fontId="0" fillId="0" borderId="0" xfId="0" applyNumberFormat="1" applyAlignment="1">
      <alignment wrapText="1"/>
    </xf>
    <xf numFmtId="0" fontId="2" fillId="0" borderId="0" xfId="53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chartsheet" Target="chartsheets/sheet9.xml" /><Relationship Id="rId18" Type="http://schemas.openxmlformats.org/officeDocument/2006/relationships/chartsheet" Target="chartsheets/sheet10.xml" /><Relationship Id="rId19" Type="http://schemas.openxmlformats.org/officeDocument/2006/relationships/worksheet" Target="worksheets/sheet9.xml" /><Relationship Id="rId20" Type="http://schemas.openxmlformats.org/officeDocument/2006/relationships/chartsheet" Target="chartsheets/sheet11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chartsheet" Target="chartsheets/sheet14.xml" /><Relationship Id="rId25" Type="http://schemas.openxmlformats.org/officeDocument/2006/relationships/chartsheet" Target="chartsheets/sheet15.xml" /><Relationship Id="rId26" Type="http://schemas.openxmlformats.org/officeDocument/2006/relationships/worksheet" Target="worksheets/sheet11.xml" /><Relationship Id="rId27" Type="http://schemas.openxmlformats.org/officeDocument/2006/relationships/chartsheet" Target="chartsheets/sheet16.xml" /><Relationship Id="rId28" Type="http://schemas.openxmlformats.org/officeDocument/2006/relationships/chartsheet" Target="chartsheets/sheet17.xml" /><Relationship Id="rId29" Type="http://schemas.openxmlformats.org/officeDocument/2006/relationships/chartsheet" Target="chartsheets/sheet18.xml" /><Relationship Id="rId30" Type="http://schemas.openxmlformats.org/officeDocument/2006/relationships/worksheet" Target="worksheets/sheet12.xml" /><Relationship Id="rId31" Type="http://schemas.openxmlformats.org/officeDocument/2006/relationships/chartsheet" Target="chartsheets/sheet19.xml" /><Relationship Id="rId32" Type="http://schemas.openxmlformats.org/officeDocument/2006/relationships/chartsheet" Target="chartsheets/sheet20.xml" /><Relationship Id="rId33" Type="http://schemas.openxmlformats.org/officeDocument/2006/relationships/chartsheet" Target="chartsheets/sheet21.xml" /><Relationship Id="rId34" Type="http://schemas.openxmlformats.org/officeDocument/2006/relationships/worksheet" Target="worksheets/sheet13.xml" /><Relationship Id="rId35" Type="http://schemas.openxmlformats.org/officeDocument/2006/relationships/chartsheet" Target="chartsheets/sheet22.xml" /><Relationship Id="rId36" Type="http://schemas.openxmlformats.org/officeDocument/2006/relationships/chartsheet" Target="chartsheets/sheet23.xml" /><Relationship Id="rId37" Type="http://schemas.openxmlformats.org/officeDocument/2006/relationships/chartsheet" Target="chartsheets/sheet24.xml" /><Relationship Id="rId38" Type="http://schemas.openxmlformats.org/officeDocument/2006/relationships/worksheet" Target="worksheets/sheet14.xml" /><Relationship Id="rId39" Type="http://schemas.openxmlformats.org/officeDocument/2006/relationships/chartsheet" Target="chartsheets/sheet25.xml" /><Relationship Id="rId40" Type="http://schemas.openxmlformats.org/officeDocument/2006/relationships/chartsheet" Target="chartsheets/sheet26.xml" /><Relationship Id="rId41" Type="http://schemas.openxmlformats.org/officeDocument/2006/relationships/chartsheet" Target="chartsheets/sheet27.xml" /><Relationship Id="rId42" Type="http://schemas.openxmlformats.org/officeDocument/2006/relationships/worksheet" Target="worksheets/sheet15.xml" /><Relationship Id="rId43" Type="http://schemas.openxmlformats.org/officeDocument/2006/relationships/chartsheet" Target="chartsheets/sheet28.xml" /><Relationship Id="rId44" Type="http://schemas.openxmlformats.org/officeDocument/2006/relationships/chartsheet" Target="chartsheets/sheet29.xml" /><Relationship Id="rId45" Type="http://schemas.openxmlformats.org/officeDocument/2006/relationships/worksheet" Target="worksheets/sheet16.xml" /><Relationship Id="rId46" Type="http://schemas.openxmlformats.org/officeDocument/2006/relationships/chartsheet" Target="chartsheets/sheet30.xml" /><Relationship Id="rId47" Type="http://schemas.openxmlformats.org/officeDocument/2006/relationships/worksheet" Target="worksheets/sheet17.xml" /><Relationship Id="rId48" Type="http://schemas.openxmlformats.org/officeDocument/2006/relationships/chartsheet" Target="chartsheets/sheet31.xml" /><Relationship Id="rId49" Type="http://schemas.openxmlformats.org/officeDocument/2006/relationships/chartsheet" Target="chartsheets/sheet32.xml" /><Relationship Id="rId50" Type="http://schemas.openxmlformats.org/officeDocument/2006/relationships/chartsheet" Target="chartsheets/sheet33.xml" /><Relationship Id="rId51" Type="http://schemas.openxmlformats.org/officeDocument/2006/relationships/worksheet" Target="worksheets/sheet18.xml" /><Relationship Id="rId52" Type="http://schemas.openxmlformats.org/officeDocument/2006/relationships/chartsheet" Target="chartsheets/sheet34.xml" /><Relationship Id="rId53" Type="http://schemas.openxmlformats.org/officeDocument/2006/relationships/worksheet" Target="worksheets/sheet19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externalLink" Target="externalLinks/externalLink1.xml" /><Relationship Id="rId5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2017.325</c:v>
                </c:pt>
                <c:pt idx="46">
                  <c:v>2003.728</c:v>
                </c:pt>
                <c:pt idx="47">
                  <c:v>2124.78</c:v>
                </c:pt>
                <c:pt idx="48">
                  <c:v>2240.911</c:v>
                </c:pt>
                <c:pt idx="49">
                  <c:v>2226.478</c:v>
                </c:pt>
                <c:pt idx="50">
                  <c:v>2212.814</c:v>
                </c:pt>
              </c:numCache>
            </c:numRef>
          </c:yVal>
          <c:smooth val="1"/>
        </c:ser>
        <c:axId val="65089722"/>
        <c:axId val="48936587"/>
      </c:scatterChart>
      <c:valAx>
        <c:axId val="6508972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6587"/>
        <c:crosses val="autoZero"/>
        <c:crossBetween val="midCat"/>
        <c:dispUnits/>
      </c:valAx>
      <c:valAx>
        <c:axId val="4893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97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Grain'!$D$6:$D$54</c:f>
              <c:numCache>
                <c:ptCount val="49"/>
                <c:pt idx="0">
                  <c:v>93</c:v>
                </c:pt>
                <c:pt idx="1">
                  <c:v>127</c:v>
                </c:pt>
                <c:pt idx="2">
                  <c:v>145</c:v>
                </c:pt>
                <c:pt idx="3">
                  <c:v>170</c:v>
                </c:pt>
                <c:pt idx="4">
                  <c:v>156</c:v>
                </c:pt>
                <c:pt idx="5">
                  <c:v>129</c:v>
                </c:pt>
                <c:pt idx="6">
                  <c:v>149</c:v>
                </c:pt>
                <c:pt idx="7">
                  <c:v>301</c:v>
                </c:pt>
                <c:pt idx="8">
                  <c:v>279</c:v>
                </c:pt>
                <c:pt idx="9">
                  <c:v>288</c:v>
                </c:pt>
                <c:pt idx="10">
                  <c:v>254</c:v>
                </c:pt>
                <c:pt idx="11">
                  <c:v>304</c:v>
                </c:pt>
                <c:pt idx="12">
                  <c:v>251</c:v>
                </c:pt>
                <c:pt idx="13">
                  <c:v>398</c:v>
                </c:pt>
                <c:pt idx="14">
                  <c:v>594</c:v>
                </c:pt>
                <c:pt idx="15">
                  <c:v>493</c:v>
                </c:pt>
                <c:pt idx="16">
                  <c:v>665</c:v>
                </c:pt>
                <c:pt idx="17">
                  <c:v>582</c:v>
                </c:pt>
                <c:pt idx="18">
                  <c:v>604</c:v>
                </c:pt>
                <c:pt idx="19">
                  <c:v>653</c:v>
                </c:pt>
                <c:pt idx="20">
                  <c:v>624</c:v>
                </c:pt>
                <c:pt idx="21">
                  <c:v>940</c:v>
                </c:pt>
                <c:pt idx="22">
                  <c:v>1094</c:v>
                </c:pt>
                <c:pt idx="23">
                  <c:v>917</c:v>
                </c:pt>
                <c:pt idx="24">
                  <c:v>1064</c:v>
                </c:pt>
                <c:pt idx="25">
                  <c:v>1134</c:v>
                </c:pt>
                <c:pt idx="26">
                  <c:v>1033</c:v>
                </c:pt>
                <c:pt idx="27">
                  <c:v>1316</c:v>
                </c:pt>
                <c:pt idx="28">
                  <c:v>1686</c:v>
                </c:pt>
                <c:pt idx="29">
                  <c:v>2051</c:v>
                </c:pt>
                <c:pt idx="30">
                  <c:v>1857</c:v>
                </c:pt>
                <c:pt idx="31">
                  <c:v>2056</c:v>
                </c:pt>
                <c:pt idx="32">
                  <c:v>2258</c:v>
                </c:pt>
                <c:pt idx="33">
                  <c:v>2332</c:v>
                </c:pt>
                <c:pt idx="34">
                  <c:v>2639</c:v>
                </c:pt>
                <c:pt idx="35">
                  <c:v>2594</c:v>
                </c:pt>
                <c:pt idx="36">
                  <c:v>2440</c:v>
                </c:pt>
                <c:pt idx="37">
                  <c:v>2367</c:v>
                </c:pt>
                <c:pt idx="38">
                  <c:v>2519</c:v>
                </c:pt>
                <c:pt idx="39">
                  <c:v>2235</c:v>
                </c:pt>
                <c:pt idx="40">
                  <c:v>2275</c:v>
                </c:pt>
                <c:pt idx="41">
                  <c:v>2154</c:v>
                </c:pt>
                <c:pt idx="42">
                  <c:v>2396</c:v>
                </c:pt>
                <c:pt idx="43">
                  <c:v>2762</c:v>
                </c:pt>
                <c:pt idx="44">
                  <c:v>3202</c:v>
                </c:pt>
                <c:pt idx="45">
                  <c:v>2747</c:v>
                </c:pt>
                <c:pt idx="46">
                  <c:v>3735</c:v>
                </c:pt>
                <c:pt idx="47">
                  <c:v>3377</c:v>
                </c:pt>
                <c:pt idx="48">
                  <c:v>3135</c:v>
                </c:pt>
              </c:numCache>
            </c:numRef>
          </c:yVal>
          <c:smooth val="1"/>
        </c:ser>
        <c:axId val="55893172"/>
        <c:axId val="33276501"/>
      </c:scatterChart>
      <c:valAx>
        <c:axId val="55893172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6501"/>
        <c:crosses val="autoZero"/>
        <c:crossBetween val="midCat"/>
        <c:dispUnits/>
        <c:majorUnit val="8"/>
      </c:valAx>
      <c:valAx>
        <c:axId val="33276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931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the Arab Middle East and Israel, 1962-2010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16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Grain'!$B$6:$B$54</c:f>
              <c:numCache>
                <c:ptCount val="49"/>
                <c:pt idx="0">
                  <c:v>5.923</c:v>
                </c:pt>
                <c:pt idx="1">
                  <c:v>5.048</c:v>
                </c:pt>
                <c:pt idx="2">
                  <c:v>5.499</c:v>
                </c:pt>
                <c:pt idx="3">
                  <c:v>5.685</c:v>
                </c:pt>
                <c:pt idx="4">
                  <c:v>4.136</c:v>
                </c:pt>
                <c:pt idx="5">
                  <c:v>5.604</c:v>
                </c:pt>
                <c:pt idx="6">
                  <c:v>5.599</c:v>
                </c:pt>
                <c:pt idx="7">
                  <c:v>5.753</c:v>
                </c:pt>
                <c:pt idx="8">
                  <c:v>4.488</c:v>
                </c:pt>
                <c:pt idx="9">
                  <c:v>4.516</c:v>
                </c:pt>
                <c:pt idx="10">
                  <c:v>8.717</c:v>
                </c:pt>
                <c:pt idx="11">
                  <c:v>4.21</c:v>
                </c:pt>
                <c:pt idx="12">
                  <c:v>6.501</c:v>
                </c:pt>
                <c:pt idx="13">
                  <c:v>6.405</c:v>
                </c:pt>
                <c:pt idx="14">
                  <c:v>6.971</c:v>
                </c:pt>
                <c:pt idx="15">
                  <c:v>4.797</c:v>
                </c:pt>
                <c:pt idx="16">
                  <c:v>5.765</c:v>
                </c:pt>
                <c:pt idx="17">
                  <c:v>4.683</c:v>
                </c:pt>
                <c:pt idx="18">
                  <c:v>7.422</c:v>
                </c:pt>
                <c:pt idx="19">
                  <c:v>7.147</c:v>
                </c:pt>
                <c:pt idx="20">
                  <c:v>6.028</c:v>
                </c:pt>
                <c:pt idx="21">
                  <c:v>6.263</c:v>
                </c:pt>
                <c:pt idx="22">
                  <c:v>4.893</c:v>
                </c:pt>
                <c:pt idx="23">
                  <c:v>8.604</c:v>
                </c:pt>
                <c:pt idx="24">
                  <c:v>8.971</c:v>
                </c:pt>
                <c:pt idx="25">
                  <c:v>8.61</c:v>
                </c:pt>
                <c:pt idx="26">
                  <c:v>12.798</c:v>
                </c:pt>
                <c:pt idx="27">
                  <c:v>8.137</c:v>
                </c:pt>
                <c:pt idx="28">
                  <c:v>12.352</c:v>
                </c:pt>
                <c:pt idx="29">
                  <c:v>11.875</c:v>
                </c:pt>
                <c:pt idx="30">
                  <c:v>13.842</c:v>
                </c:pt>
                <c:pt idx="31">
                  <c:v>14.488</c:v>
                </c:pt>
                <c:pt idx="32">
                  <c:v>14.161</c:v>
                </c:pt>
                <c:pt idx="33">
                  <c:v>12.909</c:v>
                </c:pt>
                <c:pt idx="34">
                  <c:v>11.469</c:v>
                </c:pt>
                <c:pt idx="35">
                  <c:v>9.65</c:v>
                </c:pt>
                <c:pt idx="36">
                  <c:v>11.53</c:v>
                </c:pt>
                <c:pt idx="37">
                  <c:v>8.378</c:v>
                </c:pt>
                <c:pt idx="38">
                  <c:v>8.287</c:v>
                </c:pt>
                <c:pt idx="39">
                  <c:v>13.955</c:v>
                </c:pt>
                <c:pt idx="40">
                  <c:v>14.261</c:v>
                </c:pt>
                <c:pt idx="41">
                  <c:v>14.169</c:v>
                </c:pt>
                <c:pt idx="42">
                  <c:v>12.954</c:v>
                </c:pt>
                <c:pt idx="43">
                  <c:v>13.744</c:v>
                </c:pt>
                <c:pt idx="44">
                  <c:v>13.666</c:v>
                </c:pt>
                <c:pt idx="45">
                  <c:v>13.421</c:v>
                </c:pt>
                <c:pt idx="46">
                  <c:v>7.62</c:v>
                </c:pt>
                <c:pt idx="47">
                  <c:v>9.452</c:v>
                </c:pt>
                <c:pt idx="48">
                  <c:v>10.937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Grain'!$C$6:$C$54</c:f>
              <c:numCache>
                <c:ptCount val="49"/>
                <c:pt idx="0">
                  <c:v>7.042</c:v>
                </c:pt>
                <c:pt idx="1">
                  <c:v>6.517</c:v>
                </c:pt>
                <c:pt idx="2">
                  <c:v>6.651</c:v>
                </c:pt>
                <c:pt idx="3">
                  <c:v>7.215</c:v>
                </c:pt>
                <c:pt idx="4">
                  <c:v>6.716</c:v>
                </c:pt>
                <c:pt idx="5">
                  <c:v>8.085</c:v>
                </c:pt>
                <c:pt idx="6">
                  <c:v>7.598</c:v>
                </c:pt>
                <c:pt idx="7">
                  <c:v>7.979</c:v>
                </c:pt>
                <c:pt idx="8">
                  <c:v>8.292</c:v>
                </c:pt>
                <c:pt idx="9">
                  <c:v>8.412</c:v>
                </c:pt>
                <c:pt idx="10">
                  <c:v>9.908</c:v>
                </c:pt>
                <c:pt idx="11">
                  <c:v>9.128</c:v>
                </c:pt>
                <c:pt idx="12">
                  <c:v>10.315</c:v>
                </c:pt>
                <c:pt idx="13">
                  <c:v>11.243</c:v>
                </c:pt>
                <c:pt idx="14">
                  <c:v>11.476</c:v>
                </c:pt>
                <c:pt idx="15">
                  <c:v>12.49</c:v>
                </c:pt>
                <c:pt idx="16">
                  <c:v>13.334</c:v>
                </c:pt>
                <c:pt idx="17">
                  <c:v>14.731</c:v>
                </c:pt>
                <c:pt idx="18">
                  <c:v>16.921</c:v>
                </c:pt>
                <c:pt idx="19">
                  <c:v>18.607</c:v>
                </c:pt>
                <c:pt idx="20">
                  <c:v>18.262</c:v>
                </c:pt>
                <c:pt idx="21">
                  <c:v>21.661</c:v>
                </c:pt>
                <c:pt idx="22">
                  <c:v>20.742</c:v>
                </c:pt>
                <c:pt idx="23">
                  <c:v>22.525</c:v>
                </c:pt>
                <c:pt idx="24">
                  <c:v>23.8</c:v>
                </c:pt>
                <c:pt idx="25">
                  <c:v>24.075</c:v>
                </c:pt>
                <c:pt idx="26">
                  <c:v>23.947</c:v>
                </c:pt>
                <c:pt idx="27">
                  <c:v>23.399</c:v>
                </c:pt>
                <c:pt idx="28">
                  <c:v>22.868</c:v>
                </c:pt>
                <c:pt idx="29">
                  <c:v>26.431</c:v>
                </c:pt>
                <c:pt idx="30">
                  <c:v>25.125</c:v>
                </c:pt>
                <c:pt idx="31">
                  <c:v>26.236</c:v>
                </c:pt>
                <c:pt idx="32">
                  <c:v>26.909</c:v>
                </c:pt>
                <c:pt idx="33">
                  <c:v>26.415</c:v>
                </c:pt>
                <c:pt idx="34">
                  <c:v>28.667</c:v>
                </c:pt>
                <c:pt idx="35">
                  <c:v>28.462</c:v>
                </c:pt>
                <c:pt idx="36">
                  <c:v>29.333</c:v>
                </c:pt>
                <c:pt idx="37">
                  <c:v>29.713</c:v>
                </c:pt>
                <c:pt idx="38">
                  <c:v>29.882</c:v>
                </c:pt>
                <c:pt idx="39">
                  <c:v>32.15</c:v>
                </c:pt>
                <c:pt idx="40">
                  <c:v>33.771</c:v>
                </c:pt>
                <c:pt idx="41">
                  <c:v>34.754</c:v>
                </c:pt>
                <c:pt idx="42">
                  <c:v>35.071</c:v>
                </c:pt>
                <c:pt idx="43">
                  <c:v>38.497</c:v>
                </c:pt>
                <c:pt idx="44">
                  <c:v>38.768</c:v>
                </c:pt>
                <c:pt idx="45">
                  <c:v>38.983</c:v>
                </c:pt>
                <c:pt idx="46">
                  <c:v>39.376</c:v>
                </c:pt>
                <c:pt idx="47">
                  <c:v>39.466</c:v>
                </c:pt>
                <c:pt idx="48">
                  <c:v>41.553</c:v>
                </c:pt>
              </c:numCache>
            </c:numRef>
          </c:yVal>
          <c:smooth val="1"/>
        </c:ser>
        <c:axId val="31053054"/>
        <c:axId val="11042031"/>
      </c:scatterChart>
      <c:valAx>
        <c:axId val="31053054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2031"/>
        <c:crosses val="autoZero"/>
        <c:crossBetween val="midCat"/>
        <c:dispUnits/>
        <c:majorUnit val="8"/>
      </c:valAx>
      <c:valAx>
        <c:axId val="11042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30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the Arab Middle East and Israel, 
1962-2010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825"/>
          <c:w val="0.92475"/>
          <c:h val="0.766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Grain'!$D$6:$D$54</c:f>
              <c:numCache>
                <c:ptCount val="49"/>
                <c:pt idx="0">
                  <c:v>2.04</c:v>
                </c:pt>
                <c:pt idx="1">
                  <c:v>1.966</c:v>
                </c:pt>
                <c:pt idx="2">
                  <c:v>1.749</c:v>
                </c:pt>
                <c:pt idx="3">
                  <c:v>1.829</c:v>
                </c:pt>
                <c:pt idx="4">
                  <c:v>2.741</c:v>
                </c:pt>
                <c:pt idx="5">
                  <c:v>2.58</c:v>
                </c:pt>
                <c:pt idx="6">
                  <c:v>2.238</c:v>
                </c:pt>
                <c:pt idx="7">
                  <c:v>2.62</c:v>
                </c:pt>
                <c:pt idx="8">
                  <c:v>3.899</c:v>
                </c:pt>
                <c:pt idx="9">
                  <c:v>4.277</c:v>
                </c:pt>
                <c:pt idx="10">
                  <c:v>2.975</c:v>
                </c:pt>
                <c:pt idx="11">
                  <c:v>4.1</c:v>
                </c:pt>
                <c:pt idx="12">
                  <c:v>4.674</c:v>
                </c:pt>
                <c:pt idx="13">
                  <c:v>4.831</c:v>
                </c:pt>
                <c:pt idx="14">
                  <c:v>5.675</c:v>
                </c:pt>
                <c:pt idx="15">
                  <c:v>7.067</c:v>
                </c:pt>
                <c:pt idx="16">
                  <c:v>7.514</c:v>
                </c:pt>
                <c:pt idx="17">
                  <c:v>11.06</c:v>
                </c:pt>
                <c:pt idx="18">
                  <c:v>10.102</c:v>
                </c:pt>
                <c:pt idx="19">
                  <c:v>11.679</c:v>
                </c:pt>
                <c:pt idx="20">
                  <c:v>12.072</c:v>
                </c:pt>
                <c:pt idx="21">
                  <c:v>15.61</c:v>
                </c:pt>
                <c:pt idx="22">
                  <c:v>16.276</c:v>
                </c:pt>
                <c:pt idx="23">
                  <c:v>15.662</c:v>
                </c:pt>
                <c:pt idx="24">
                  <c:v>19.148</c:v>
                </c:pt>
                <c:pt idx="25">
                  <c:v>17.144</c:v>
                </c:pt>
                <c:pt idx="26">
                  <c:v>15.291</c:v>
                </c:pt>
                <c:pt idx="27">
                  <c:v>16.553</c:v>
                </c:pt>
                <c:pt idx="28">
                  <c:v>13.96</c:v>
                </c:pt>
                <c:pt idx="29">
                  <c:v>18.342</c:v>
                </c:pt>
                <c:pt idx="30">
                  <c:v>13.351</c:v>
                </c:pt>
                <c:pt idx="31">
                  <c:v>14.775</c:v>
                </c:pt>
                <c:pt idx="32">
                  <c:v>14.7</c:v>
                </c:pt>
                <c:pt idx="33">
                  <c:v>13.64</c:v>
                </c:pt>
                <c:pt idx="34">
                  <c:v>18.685</c:v>
                </c:pt>
                <c:pt idx="35">
                  <c:v>17.488</c:v>
                </c:pt>
                <c:pt idx="36">
                  <c:v>19.472</c:v>
                </c:pt>
                <c:pt idx="37">
                  <c:v>20.767</c:v>
                </c:pt>
                <c:pt idx="38">
                  <c:v>21.314</c:v>
                </c:pt>
                <c:pt idx="39">
                  <c:v>21.55</c:v>
                </c:pt>
                <c:pt idx="40">
                  <c:v>22.197</c:v>
                </c:pt>
                <c:pt idx="41">
                  <c:v>21.928</c:v>
                </c:pt>
                <c:pt idx="42">
                  <c:v>23.495</c:v>
                </c:pt>
                <c:pt idx="43">
                  <c:v>28.143</c:v>
                </c:pt>
                <c:pt idx="44">
                  <c:v>24.477</c:v>
                </c:pt>
                <c:pt idx="45">
                  <c:v>25.337</c:v>
                </c:pt>
                <c:pt idx="46">
                  <c:v>31.897</c:v>
                </c:pt>
                <c:pt idx="47">
                  <c:v>31.811</c:v>
                </c:pt>
                <c:pt idx="48">
                  <c:v>30.095</c:v>
                </c:pt>
              </c:numCache>
            </c:numRef>
          </c:yVal>
          <c:smooth val="1"/>
        </c:ser>
        <c:axId val="32269416"/>
        <c:axId val="21989289"/>
      </c:scatterChart>
      <c:valAx>
        <c:axId val="32269416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89289"/>
        <c:crosses val="autoZero"/>
        <c:crossBetween val="midCat"/>
        <c:dispUnits/>
        <c:majorUnit val="8"/>
      </c:valAx>
      <c:valAx>
        <c:axId val="21989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94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Kazakhstan'!$B$6:$B$29</c:f>
              <c:numCache>
                <c:ptCount val="24"/>
                <c:pt idx="0">
                  <c:v>25.254</c:v>
                </c:pt>
                <c:pt idx="1">
                  <c:v>20.451</c:v>
                </c:pt>
                <c:pt idx="2">
                  <c:v>18.388</c:v>
                </c:pt>
                <c:pt idx="3">
                  <c:v>27.908</c:v>
                </c:pt>
                <c:pt idx="4">
                  <c:v>11.589</c:v>
                </c:pt>
                <c:pt idx="5">
                  <c:v>29.167</c:v>
                </c:pt>
                <c:pt idx="6">
                  <c:v>21.294</c:v>
                </c:pt>
                <c:pt idx="7">
                  <c:v>16.182</c:v>
                </c:pt>
                <c:pt idx="8">
                  <c:v>9.295</c:v>
                </c:pt>
                <c:pt idx="9">
                  <c:v>11.087</c:v>
                </c:pt>
                <c:pt idx="10">
                  <c:v>12.027</c:v>
                </c:pt>
                <c:pt idx="11">
                  <c:v>6.238</c:v>
                </c:pt>
                <c:pt idx="12">
                  <c:v>14.045</c:v>
                </c:pt>
                <c:pt idx="13">
                  <c:v>11.314</c:v>
                </c:pt>
                <c:pt idx="14">
                  <c:v>15.692</c:v>
                </c:pt>
                <c:pt idx="15">
                  <c:v>15.564</c:v>
                </c:pt>
                <c:pt idx="16">
                  <c:v>14.328</c:v>
                </c:pt>
                <c:pt idx="17">
                  <c:v>12.149</c:v>
                </c:pt>
                <c:pt idx="18">
                  <c:v>13.422</c:v>
                </c:pt>
                <c:pt idx="19">
                  <c:v>16.078</c:v>
                </c:pt>
                <c:pt idx="20">
                  <c:v>19.673</c:v>
                </c:pt>
                <c:pt idx="21">
                  <c:v>15.04</c:v>
                </c:pt>
                <c:pt idx="22">
                  <c:v>20.315</c:v>
                </c:pt>
                <c:pt idx="23">
                  <c:v>13.035</c:v>
                </c:pt>
              </c:numCache>
            </c:numRef>
          </c:yVal>
          <c:smooth val="0"/>
        </c:ser>
        <c:axId val="63685874"/>
        <c:axId val="36301955"/>
      </c:scatterChart>
      <c:valAx>
        <c:axId val="63685874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301955"/>
        <c:crosses val="autoZero"/>
        <c:crossBetween val="midCat"/>
        <c:dispUnits/>
        <c:majorUnit val="4"/>
        <c:minorUnit val="1"/>
      </c:valAx>
      <c:valAx>
        <c:axId val="36301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685874"/>
        <c:crossesAt val="198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Kazakhstan'!$C$6:$C$29</c:f>
              <c:numCache>
                <c:ptCount val="24"/>
                <c:pt idx="0">
                  <c:v>24.083</c:v>
                </c:pt>
                <c:pt idx="1">
                  <c:v>23.837</c:v>
                </c:pt>
                <c:pt idx="2">
                  <c:v>23.335</c:v>
                </c:pt>
                <c:pt idx="3">
                  <c:v>22.915</c:v>
                </c:pt>
                <c:pt idx="4">
                  <c:v>22.23</c:v>
                </c:pt>
                <c:pt idx="5">
                  <c:v>21.924</c:v>
                </c:pt>
                <c:pt idx="6">
                  <c:v>21.665</c:v>
                </c:pt>
                <c:pt idx="7">
                  <c:v>20.247</c:v>
                </c:pt>
                <c:pt idx="8">
                  <c:v>18.432</c:v>
                </c:pt>
                <c:pt idx="9">
                  <c:v>16.795</c:v>
                </c:pt>
                <c:pt idx="10">
                  <c:v>15.253</c:v>
                </c:pt>
                <c:pt idx="11">
                  <c:v>11.338</c:v>
                </c:pt>
                <c:pt idx="12">
                  <c:v>10.826</c:v>
                </c:pt>
                <c:pt idx="13">
                  <c:v>12.542</c:v>
                </c:pt>
                <c:pt idx="14">
                  <c:v>12.839</c:v>
                </c:pt>
                <c:pt idx="15">
                  <c:v>13.721</c:v>
                </c:pt>
                <c:pt idx="16">
                  <c:v>13.604</c:v>
                </c:pt>
                <c:pt idx="17">
                  <c:v>14.146</c:v>
                </c:pt>
                <c:pt idx="18">
                  <c:v>14.706</c:v>
                </c:pt>
                <c:pt idx="19">
                  <c:v>14.653</c:v>
                </c:pt>
                <c:pt idx="20">
                  <c:v>15.168</c:v>
                </c:pt>
                <c:pt idx="21">
                  <c:v>16.054</c:v>
                </c:pt>
                <c:pt idx="22">
                  <c:v>17.165</c:v>
                </c:pt>
                <c:pt idx="23">
                  <c:v>16.573</c:v>
                </c:pt>
              </c:numCache>
            </c:numRef>
          </c:yVal>
          <c:smooth val="0"/>
        </c:ser>
        <c:axId val="58282140"/>
        <c:axId val="54777213"/>
      </c:scatterChart>
      <c:valAx>
        <c:axId val="58282140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777213"/>
        <c:crosses val="autoZero"/>
        <c:crossBetween val="midCat"/>
        <c:dispUnits/>
        <c:majorUnit val="4"/>
      </c:valAx>
      <c:valAx>
        <c:axId val="54777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821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Kazakhstan'!$D$6:$D$29</c:f>
              <c:numCache>
                <c:ptCount val="24"/>
                <c:pt idx="0">
                  <c:v>1.05</c:v>
                </c:pt>
                <c:pt idx="1">
                  <c:v>0.86</c:v>
                </c:pt>
                <c:pt idx="2">
                  <c:v>0.79</c:v>
                </c:pt>
                <c:pt idx="3">
                  <c:v>1.22</c:v>
                </c:pt>
                <c:pt idx="4">
                  <c:v>0.52</c:v>
                </c:pt>
                <c:pt idx="5">
                  <c:v>1.33</c:v>
                </c:pt>
                <c:pt idx="6">
                  <c:v>0.98</c:v>
                </c:pt>
                <c:pt idx="7">
                  <c:v>0.8</c:v>
                </c:pt>
                <c:pt idx="8">
                  <c:v>0.5</c:v>
                </c:pt>
                <c:pt idx="9">
                  <c:v>0.66</c:v>
                </c:pt>
                <c:pt idx="10">
                  <c:v>0.79</c:v>
                </c:pt>
                <c:pt idx="11">
                  <c:v>0.55</c:v>
                </c:pt>
                <c:pt idx="12">
                  <c:v>1.3</c:v>
                </c:pt>
                <c:pt idx="13">
                  <c:v>0.9</c:v>
                </c:pt>
                <c:pt idx="14">
                  <c:v>1.22</c:v>
                </c:pt>
                <c:pt idx="15">
                  <c:v>1.13</c:v>
                </c:pt>
                <c:pt idx="16">
                  <c:v>1.05</c:v>
                </c:pt>
                <c:pt idx="17">
                  <c:v>0.86</c:v>
                </c:pt>
                <c:pt idx="18">
                  <c:v>0.91</c:v>
                </c:pt>
                <c:pt idx="19">
                  <c:v>1.1</c:v>
                </c:pt>
                <c:pt idx="20">
                  <c:v>1.3</c:v>
                </c:pt>
                <c:pt idx="21">
                  <c:v>0.94</c:v>
                </c:pt>
                <c:pt idx="22">
                  <c:v>1.18</c:v>
                </c:pt>
                <c:pt idx="23">
                  <c:v>0.79</c:v>
                </c:pt>
              </c:numCache>
            </c:numRef>
          </c:yVal>
          <c:smooth val="0"/>
        </c:ser>
        <c:axId val="23232870"/>
        <c:axId val="7769239"/>
      </c:scatterChart>
      <c:valAx>
        <c:axId val="23232870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69239"/>
        <c:crosses val="autoZero"/>
        <c:crossBetween val="midCat"/>
        <c:dispUnits/>
        <c:majorUnit val="4"/>
      </c:valAx>
      <c:valAx>
        <c:axId val="7769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32328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Lesotho'!$B$6:$B$55</c:f>
              <c:numCache>
                <c:ptCount val="50"/>
                <c:pt idx="0">
                  <c:v>243</c:v>
                </c:pt>
                <c:pt idx="1">
                  <c:v>245</c:v>
                </c:pt>
                <c:pt idx="2">
                  <c:v>245</c:v>
                </c:pt>
                <c:pt idx="3">
                  <c:v>210</c:v>
                </c:pt>
                <c:pt idx="4">
                  <c:v>220</c:v>
                </c:pt>
                <c:pt idx="5">
                  <c:v>218</c:v>
                </c:pt>
                <c:pt idx="6">
                  <c:v>219</c:v>
                </c:pt>
                <c:pt idx="7">
                  <c:v>217</c:v>
                </c:pt>
                <c:pt idx="8">
                  <c:v>204</c:v>
                </c:pt>
                <c:pt idx="9">
                  <c:v>184</c:v>
                </c:pt>
                <c:pt idx="10">
                  <c:v>188</c:v>
                </c:pt>
                <c:pt idx="11">
                  <c:v>94</c:v>
                </c:pt>
                <c:pt idx="12">
                  <c:v>264</c:v>
                </c:pt>
                <c:pt idx="13">
                  <c:v>210</c:v>
                </c:pt>
                <c:pt idx="14">
                  <c:v>211</c:v>
                </c:pt>
                <c:pt idx="15">
                  <c:v>249</c:v>
                </c:pt>
                <c:pt idx="16">
                  <c:v>170</c:v>
                </c:pt>
                <c:pt idx="17">
                  <c:v>287</c:v>
                </c:pt>
                <c:pt idx="18">
                  <c:v>228</c:v>
                </c:pt>
                <c:pt idx="19">
                  <c:v>193</c:v>
                </c:pt>
                <c:pt idx="20">
                  <c:v>171</c:v>
                </c:pt>
                <c:pt idx="21">
                  <c:v>123</c:v>
                </c:pt>
                <c:pt idx="22">
                  <c:v>124</c:v>
                </c:pt>
                <c:pt idx="23">
                  <c:v>131</c:v>
                </c:pt>
                <c:pt idx="24">
                  <c:v>158</c:v>
                </c:pt>
                <c:pt idx="25">
                  <c:v>147</c:v>
                </c:pt>
                <c:pt idx="26">
                  <c:v>233</c:v>
                </c:pt>
                <c:pt idx="27">
                  <c:v>189</c:v>
                </c:pt>
                <c:pt idx="28">
                  <c:v>214</c:v>
                </c:pt>
                <c:pt idx="29">
                  <c:v>148</c:v>
                </c:pt>
                <c:pt idx="30">
                  <c:v>75</c:v>
                </c:pt>
                <c:pt idx="31">
                  <c:v>151</c:v>
                </c:pt>
                <c:pt idx="32">
                  <c:v>243</c:v>
                </c:pt>
                <c:pt idx="33">
                  <c:v>106</c:v>
                </c:pt>
                <c:pt idx="34">
                  <c:v>261</c:v>
                </c:pt>
                <c:pt idx="35">
                  <c:v>210</c:v>
                </c:pt>
                <c:pt idx="36">
                  <c:v>205</c:v>
                </c:pt>
                <c:pt idx="37">
                  <c:v>172</c:v>
                </c:pt>
                <c:pt idx="38">
                  <c:v>173</c:v>
                </c:pt>
                <c:pt idx="39">
                  <c:v>153</c:v>
                </c:pt>
                <c:pt idx="40">
                  <c:v>156</c:v>
                </c:pt>
                <c:pt idx="41">
                  <c:v>55</c:v>
                </c:pt>
                <c:pt idx="42">
                  <c:v>95</c:v>
                </c:pt>
                <c:pt idx="43">
                  <c:v>103</c:v>
                </c:pt>
                <c:pt idx="44">
                  <c:v>120</c:v>
                </c:pt>
                <c:pt idx="45">
                  <c:v>129</c:v>
                </c:pt>
                <c:pt idx="46">
                  <c:v>91</c:v>
                </c:pt>
                <c:pt idx="47">
                  <c:v>100</c:v>
                </c:pt>
                <c:pt idx="48">
                  <c:v>88</c:v>
                </c:pt>
                <c:pt idx="49">
                  <c:v>136</c:v>
                </c:pt>
              </c:numCache>
            </c:numRef>
          </c:yVal>
          <c:smooth val="0"/>
        </c:ser>
        <c:axId val="2814288"/>
        <c:axId val="25328593"/>
      </c:scatterChart>
      <c:valAx>
        <c:axId val="2814288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28593"/>
        <c:crosses val="autoZero"/>
        <c:crossBetween val="midCat"/>
        <c:dispUnits/>
      </c:valAx>
      <c:valAx>
        <c:axId val="25328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142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Lesotho'!$C$6:$C$55</c:f>
              <c:numCache>
                <c:ptCount val="50"/>
                <c:pt idx="0">
                  <c:v>292</c:v>
                </c:pt>
                <c:pt idx="1">
                  <c:v>300</c:v>
                </c:pt>
                <c:pt idx="2">
                  <c:v>300</c:v>
                </c:pt>
                <c:pt idx="3">
                  <c:v>270</c:v>
                </c:pt>
                <c:pt idx="4">
                  <c:v>273</c:v>
                </c:pt>
                <c:pt idx="5">
                  <c:v>280</c:v>
                </c:pt>
                <c:pt idx="6">
                  <c:v>254</c:v>
                </c:pt>
                <c:pt idx="7">
                  <c:v>311</c:v>
                </c:pt>
                <c:pt idx="8">
                  <c:v>297</c:v>
                </c:pt>
                <c:pt idx="9">
                  <c:v>307</c:v>
                </c:pt>
                <c:pt idx="10">
                  <c:v>319</c:v>
                </c:pt>
                <c:pt idx="11">
                  <c:v>273</c:v>
                </c:pt>
                <c:pt idx="12">
                  <c:v>290</c:v>
                </c:pt>
                <c:pt idx="13">
                  <c:v>283</c:v>
                </c:pt>
                <c:pt idx="14">
                  <c:v>291</c:v>
                </c:pt>
                <c:pt idx="15">
                  <c:v>164</c:v>
                </c:pt>
                <c:pt idx="16">
                  <c:v>231</c:v>
                </c:pt>
                <c:pt idx="17">
                  <c:v>203</c:v>
                </c:pt>
                <c:pt idx="18">
                  <c:v>198</c:v>
                </c:pt>
                <c:pt idx="19">
                  <c:v>200</c:v>
                </c:pt>
                <c:pt idx="20">
                  <c:v>200</c:v>
                </c:pt>
                <c:pt idx="21">
                  <c:v>174</c:v>
                </c:pt>
                <c:pt idx="22">
                  <c:v>194</c:v>
                </c:pt>
                <c:pt idx="23">
                  <c:v>199</c:v>
                </c:pt>
                <c:pt idx="24">
                  <c:v>186</c:v>
                </c:pt>
                <c:pt idx="25">
                  <c:v>214</c:v>
                </c:pt>
                <c:pt idx="26">
                  <c:v>263</c:v>
                </c:pt>
                <c:pt idx="27">
                  <c:v>196</c:v>
                </c:pt>
                <c:pt idx="28">
                  <c:v>211</c:v>
                </c:pt>
                <c:pt idx="29">
                  <c:v>146</c:v>
                </c:pt>
                <c:pt idx="30">
                  <c:v>110</c:v>
                </c:pt>
                <c:pt idx="31">
                  <c:v>154</c:v>
                </c:pt>
                <c:pt idx="32">
                  <c:v>213</c:v>
                </c:pt>
                <c:pt idx="33">
                  <c:v>133</c:v>
                </c:pt>
                <c:pt idx="34">
                  <c:v>197</c:v>
                </c:pt>
                <c:pt idx="35">
                  <c:v>215</c:v>
                </c:pt>
                <c:pt idx="36">
                  <c:v>214</c:v>
                </c:pt>
                <c:pt idx="37">
                  <c:v>180</c:v>
                </c:pt>
                <c:pt idx="38">
                  <c:v>173</c:v>
                </c:pt>
                <c:pt idx="39">
                  <c:v>156</c:v>
                </c:pt>
                <c:pt idx="40">
                  <c:v>172</c:v>
                </c:pt>
                <c:pt idx="41">
                  <c:v>134</c:v>
                </c:pt>
                <c:pt idx="42">
                  <c:v>199</c:v>
                </c:pt>
                <c:pt idx="43">
                  <c:v>158</c:v>
                </c:pt>
                <c:pt idx="44">
                  <c:v>208</c:v>
                </c:pt>
                <c:pt idx="45">
                  <c:v>208</c:v>
                </c:pt>
                <c:pt idx="46">
                  <c:v>157</c:v>
                </c:pt>
                <c:pt idx="47">
                  <c:v>185</c:v>
                </c:pt>
                <c:pt idx="48">
                  <c:v>170</c:v>
                </c:pt>
                <c:pt idx="49">
                  <c:v>170</c:v>
                </c:pt>
              </c:numCache>
            </c:numRef>
          </c:yVal>
          <c:smooth val="0"/>
        </c:ser>
        <c:axId val="26630746"/>
        <c:axId val="38350123"/>
      </c:scatterChart>
      <c:valAx>
        <c:axId val="26630746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50123"/>
        <c:crosses val="autoZero"/>
        <c:crossBetween val="midCat"/>
        <c:dispUnits/>
        <c:majorUnit val="10"/>
      </c:valAx>
      <c:valAx>
        <c:axId val="38350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6307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Lesotho'!$D$6:$D$55</c:f>
              <c:numCache>
                <c:ptCount val="50"/>
                <c:pt idx="0">
                  <c:v>0.83</c:v>
                </c:pt>
                <c:pt idx="1">
                  <c:v>0.82</c:v>
                </c:pt>
                <c:pt idx="2">
                  <c:v>0.82</c:v>
                </c:pt>
                <c:pt idx="3">
                  <c:v>0.78</c:v>
                </c:pt>
                <c:pt idx="4">
                  <c:v>0.81</c:v>
                </c:pt>
                <c:pt idx="5">
                  <c:v>0.78</c:v>
                </c:pt>
                <c:pt idx="6">
                  <c:v>0.86</c:v>
                </c:pt>
                <c:pt idx="7">
                  <c:v>0.7</c:v>
                </c:pt>
                <c:pt idx="8">
                  <c:v>0.69</c:v>
                </c:pt>
                <c:pt idx="9">
                  <c:v>0.6</c:v>
                </c:pt>
                <c:pt idx="10">
                  <c:v>0.59</c:v>
                </c:pt>
                <c:pt idx="11">
                  <c:v>0.34</c:v>
                </c:pt>
                <c:pt idx="12">
                  <c:v>0.91</c:v>
                </c:pt>
                <c:pt idx="13">
                  <c:v>0.74</c:v>
                </c:pt>
                <c:pt idx="14">
                  <c:v>0.73</c:v>
                </c:pt>
                <c:pt idx="15">
                  <c:v>1.52</c:v>
                </c:pt>
                <c:pt idx="16">
                  <c:v>0.74</c:v>
                </c:pt>
                <c:pt idx="17">
                  <c:v>1.41</c:v>
                </c:pt>
                <c:pt idx="18">
                  <c:v>1.15</c:v>
                </c:pt>
                <c:pt idx="19">
                  <c:v>0.97</c:v>
                </c:pt>
                <c:pt idx="20">
                  <c:v>0.86</c:v>
                </c:pt>
                <c:pt idx="21">
                  <c:v>0.71</c:v>
                </c:pt>
                <c:pt idx="22">
                  <c:v>0.64</c:v>
                </c:pt>
                <c:pt idx="23">
                  <c:v>0.66</c:v>
                </c:pt>
                <c:pt idx="24">
                  <c:v>0.85</c:v>
                </c:pt>
                <c:pt idx="25">
                  <c:v>0.69</c:v>
                </c:pt>
                <c:pt idx="26">
                  <c:v>0.89</c:v>
                </c:pt>
                <c:pt idx="27">
                  <c:v>0.96</c:v>
                </c:pt>
                <c:pt idx="28">
                  <c:v>1.01</c:v>
                </c:pt>
                <c:pt idx="29">
                  <c:v>1.01</c:v>
                </c:pt>
                <c:pt idx="30">
                  <c:v>0.68</c:v>
                </c:pt>
                <c:pt idx="31">
                  <c:v>0.98</c:v>
                </c:pt>
                <c:pt idx="32">
                  <c:v>1.14</c:v>
                </c:pt>
                <c:pt idx="33">
                  <c:v>0.8</c:v>
                </c:pt>
                <c:pt idx="34">
                  <c:v>1.32</c:v>
                </c:pt>
                <c:pt idx="35">
                  <c:v>0.98</c:v>
                </c:pt>
                <c:pt idx="36">
                  <c:v>0.96</c:v>
                </c:pt>
                <c:pt idx="37">
                  <c:v>0.96</c:v>
                </c:pt>
                <c:pt idx="38">
                  <c:v>1</c:v>
                </c:pt>
                <c:pt idx="39">
                  <c:v>0.98</c:v>
                </c:pt>
                <c:pt idx="40">
                  <c:v>0.91</c:v>
                </c:pt>
                <c:pt idx="41">
                  <c:v>0.41</c:v>
                </c:pt>
                <c:pt idx="42">
                  <c:v>0.48</c:v>
                </c:pt>
                <c:pt idx="43">
                  <c:v>0.65</c:v>
                </c:pt>
                <c:pt idx="44">
                  <c:v>0.58</c:v>
                </c:pt>
                <c:pt idx="45">
                  <c:v>0.62</c:v>
                </c:pt>
                <c:pt idx="46">
                  <c:v>0.58</c:v>
                </c:pt>
                <c:pt idx="47">
                  <c:v>0.54</c:v>
                </c:pt>
                <c:pt idx="48">
                  <c:v>0.52</c:v>
                </c:pt>
                <c:pt idx="49">
                  <c:v>0.8</c:v>
                </c:pt>
              </c:numCache>
            </c:numRef>
          </c:yVal>
          <c:smooth val="0"/>
        </c:ser>
        <c:axId val="9606788"/>
        <c:axId val="19352229"/>
      </c:scatterChart>
      <c:valAx>
        <c:axId val="9606788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52229"/>
        <c:crosses val="autoZero"/>
        <c:crossBetween val="midCat"/>
        <c:dispUnits/>
        <c:majorUnit val="10"/>
      </c:valAx>
      <c:valAx>
        <c:axId val="19352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96067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Haiti'!$B$6:$B$55</c:f>
              <c:numCache>
                <c:ptCount val="50"/>
                <c:pt idx="0">
                  <c:v>264</c:v>
                </c:pt>
                <c:pt idx="1">
                  <c:v>448</c:v>
                </c:pt>
                <c:pt idx="2">
                  <c:v>452</c:v>
                </c:pt>
                <c:pt idx="3">
                  <c:v>456</c:v>
                </c:pt>
                <c:pt idx="4">
                  <c:v>461</c:v>
                </c:pt>
                <c:pt idx="5">
                  <c:v>473</c:v>
                </c:pt>
                <c:pt idx="6">
                  <c:v>486</c:v>
                </c:pt>
                <c:pt idx="7">
                  <c:v>420</c:v>
                </c:pt>
                <c:pt idx="8">
                  <c:v>686</c:v>
                </c:pt>
                <c:pt idx="9">
                  <c:v>712</c:v>
                </c:pt>
                <c:pt idx="10">
                  <c:v>515</c:v>
                </c:pt>
                <c:pt idx="11">
                  <c:v>518</c:v>
                </c:pt>
                <c:pt idx="12">
                  <c:v>394</c:v>
                </c:pt>
                <c:pt idx="13">
                  <c:v>396</c:v>
                </c:pt>
                <c:pt idx="14">
                  <c:v>375</c:v>
                </c:pt>
                <c:pt idx="15">
                  <c:v>316</c:v>
                </c:pt>
                <c:pt idx="16">
                  <c:v>555</c:v>
                </c:pt>
                <c:pt idx="17">
                  <c:v>512</c:v>
                </c:pt>
                <c:pt idx="18">
                  <c:v>430</c:v>
                </c:pt>
                <c:pt idx="19">
                  <c:v>537</c:v>
                </c:pt>
                <c:pt idx="20">
                  <c:v>368</c:v>
                </c:pt>
                <c:pt idx="21">
                  <c:v>375</c:v>
                </c:pt>
                <c:pt idx="22">
                  <c:v>388</c:v>
                </c:pt>
                <c:pt idx="23">
                  <c:v>395</c:v>
                </c:pt>
                <c:pt idx="24">
                  <c:v>265</c:v>
                </c:pt>
                <c:pt idx="25">
                  <c:v>340</c:v>
                </c:pt>
                <c:pt idx="26">
                  <c:v>365</c:v>
                </c:pt>
                <c:pt idx="27">
                  <c:v>330</c:v>
                </c:pt>
                <c:pt idx="28">
                  <c:v>350</c:v>
                </c:pt>
                <c:pt idx="29">
                  <c:v>358</c:v>
                </c:pt>
                <c:pt idx="30">
                  <c:v>332</c:v>
                </c:pt>
                <c:pt idx="31">
                  <c:v>335</c:v>
                </c:pt>
                <c:pt idx="32">
                  <c:v>346</c:v>
                </c:pt>
                <c:pt idx="33">
                  <c:v>333</c:v>
                </c:pt>
                <c:pt idx="34">
                  <c:v>340</c:v>
                </c:pt>
                <c:pt idx="35">
                  <c:v>352</c:v>
                </c:pt>
                <c:pt idx="36">
                  <c:v>436</c:v>
                </c:pt>
                <c:pt idx="37">
                  <c:v>450</c:v>
                </c:pt>
                <c:pt idx="38">
                  <c:v>450</c:v>
                </c:pt>
                <c:pt idx="39">
                  <c:v>468</c:v>
                </c:pt>
                <c:pt idx="40">
                  <c:v>455</c:v>
                </c:pt>
                <c:pt idx="41">
                  <c:v>452</c:v>
                </c:pt>
                <c:pt idx="42">
                  <c:v>453</c:v>
                </c:pt>
                <c:pt idx="43">
                  <c:v>454</c:v>
                </c:pt>
                <c:pt idx="44">
                  <c:v>398</c:v>
                </c:pt>
                <c:pt idx="45">
                  <c:v>398</c:v>
                </c:pt>
                <c:pt idx="46">
                  <c:v>395</c:v>
                </c:pt>
                <c:pt idx="47">
                  <c:v>400</c:v>
                </c:pt>
                <c:pt idx="48">
                  <c:v>394</c:v>
                </c:pt>
                <c:pt idx="49">
                  <c:v>412</c:v>
                </c:pt>
              </c:numCache>
            </c:numRef>
          </c:yVal>
          <c:smooth val="0"/>
        </c:ser>
        <c:axId val="39952334"/>
        <c:axId val="24026687"/>
      </c:scatterChart>
      <c:valAx>
        <c:axId val="39952334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26687"/>
        <c:crosses val="autoZero"/>
        <c:crossBetween val="midCat"/>
        <c:dispUnits/>
        <c:majorUnit val="10"/>
      </c:valAx>
      <c:valAx>
        <c:axId val="24026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9523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Area Harvested,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PAY'!$C$6:$C$56</c:f>
              <c:numCache>
                <c:ptCount val="51"/>
                <c:pt idx="0">
                  <c:v>638.508</c:v>
                </c:pt>
                <c:pt idx="1">
                  <c:v>634.746</c:v>
                </c:pt>
                <c:pt idx="2">
                  <c:v>641.052</c:v>
                </c:pt>
                <c:pt idx="3">
                  <c:v>648.313</c:v>
                </c:pt>
                <c:pt idx="4">
                  <c:v>656.677</c:v>
                </c:pt>
                <c:pt idx="5">
                  <c:v>652.624</c:v>
                </c:pt>
                <c:pt idx="6">
                  <c:v>654.789</c:v>
                </c:pt>
                <c:pt idx="7">
                  <c:v>665.183</c:v>
                </c:pt>
                <c:pt idx="8">
                  <c:v>670.177</c:v>
                </c:pt>
                <c:pt idx="9">
                  <c:v>671.779</c:v>
                </c:pt>
                <c:pt idx="10">
                  <c:v>662.85</c:v>
                </c:pt>
                <c:pt idx="11">
                  <c:v>671.975</c:v>
                </c:pt>
                <c:pt idx="12">
                  <c:v>660.899</c:v>
                </c:pt>
                <c:pt idx="13">
                  <c:v>688.153</c:v>
                </c:pt>
                <c:pt idx="14">
                  <c:v>690.497</c:v>
                </c:pt>
                <c:pt idx="15">
                  <c:v>707.405</c:v>
                </c:pt>
                <c:pt idx="16">
                  <c:v>716.095</c:v>
                </c:pt>
                <c:pt idx="17">
                  <c:v>713.569</c:v>
                </c:pt>
                <c:pt idx="18">
                  <c:v>712.906</c:v>
                </c:pt>
                <c:pt idx="19">
                  <c:v>710.277</c:v>
                </c:pt>
                <c:pt idx="20">
                  <c:v>721.97</c:v>
                </c:pt>
                <c:pt idx="21">
                  <c:v>732.154</c:v>
                </c:pt>
                <c:pt idx="22">
                  <c:v>717.43</c:v>
                </c:pt>
                <c:pt idx="23">
                  <c:v>708.437</c:v>
                </c:pt>
                <c:pt idx="24">
                  <c:v>711.047</c:v>
                </c:pt>
                <c:pt idx="25">
                  <c:v>715.635</c:v>
                </c:pt>
                <c:pt idx="26">
                  <c:v>710.418</c:v>
                </c:pt>
                <c:pt idx="27">
                  <c:v>686.228</c:v>
                </c:pt>
                <c:pt idx="28">
                  <c:v>689.025</c:v>
                </c:pt>
                <c:pt idx="29">
                  <c:v>696.663</c:v>
                </c:pt>
                <c:pt idx="30">
                  <c:v>695.927</c:v>
                </c:pt>
                <c:pt idx="31">
                  <c:v>693.83</c:v>
                </c:pt>
                <c:pt idx="32">
                  <c:v>695.29</c:v>
                </c:pt>
                <c:pt idx="33">
                  <c:v>684.542</c:v>
                </c:pt>
                <c:pt idx="34">
                  <c:v>684.882</c:v>
                </c:pt>
                <c:pt idx="35">
                  <c:v>681.707</c:v>
                </c:pt>
                <c:pt idx="36">
                  <c:v>702.888</c:v>
                </c:pt>
                <c:pt idx="37">
                  <c:v>690.793</c:v>
                </c:pt>
                <c:pt idx="38">
                  <c:v>686.678</c:v>
                </c:pt>
                <c:pt idx="39">
                  <c:v>670.041</c:v>
                </c:pt>
                <c:pt idx="40">
                  <c:v>665.95</c:v>
                </c:pt>
                <c:pt idx="41">
                  <c:v>667.148</c:v>
                </c:pt>
                <c:pt idx="42">
                  <c:v>653.253</c:v>
                </c:pt>
                <c:pt idx="43">
                  <c:v>665.259</c:v>
                </c:pt>
                <c:pt idx="44">
                  <c:v>669.332</c:v>
                </c:pt>
                <c:pt idx="45">
                  <c:v>674.098</c:v>
                </c:pt>
                <c:pt idx="46">
                  <c:v>672.813</c:v>
                </c:pt>
                <c:pt idx="47">
                  <c:v>691.627</c:v>
                </c:pt>
                <c:pt idx="48">
                  <c:v>696.972</c:v>
                </c:pt>
                <c:pt idx="49">
                  <c:v>686.454</c:v>
                </c:pt>
                <c:pt idx="50">
                  <c:v>689.382</c:v>
                </c:pt>
              </c:numCache>
            </c:numRef>
          </c:yVal>
          <c:smooth val="1"/>
        </c:ser>
        <c:axId val="37776100"/>
        <c:axId val="4440581"/>
      </c:scatterChart>
      <c:valAx>
        <c:axId val="3777610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0581"/>
        <c:crosses val="autoZero"/>
        <c:crossBetween val="midCat"/>
        <c:dispUnits/>
      </c:valAx>
      <c:valAx>
        <c:axId val="4440581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61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Haiti'!$C$6:$C$55</c:f>
              <c:numCache>
                <c:ptCount val="50"/>
                <c:pt idx="0">
                  <c:v>348</c:v>
                </c:pt>
                <c:pt idx="1">
                  <c:v>614</c:v>
                </c:pt>
                <c:pt idx="2">
                  <c:v>615</c:v>
                </c:pt>
                <c:pt idx="3">
                  <c:v>620</c:v>
                </c:pt>
                <c:pt idx="4">
                  <c:v>625</c:v>
                </c:pt>
                <c:pt idx="5">
                  <c:v>645</c:v>
                </c:pt>
                <c:pt idx="6">
                  <c:v>660</c:v>
                </c:pt>
                <c:pt idx="7">
                  <c:v>602</c:v>
                </c:pt>
                <c:pt idx="8">
                  <c:v>840</c:v>
                </c:pt>
                <c:pt idx="9">
                  <c:v>835</c:v>
                </c:pt>
                <c:pt idx="10">
                  <c:v>625</c:v>
                </c:pt>
                <c:pt idx="11">
                  <c:v>636</c:v>
                </c:pt>
                <c:pt idx="12">
                  <c:v>616</c:v>
                </c:pt>
                <c:pt idx="13">
                  <c:v>616</c:v>
                </c:pt>
                <c:pt idx="14">
                  <c:v>580</c:v>
                </c:pt>
                <c:pt idx="15">
                  <c:v>550</c:v>
                </c:pt>
                <c:pt idx="16">
                  <c:v>465</c:v>
                </c:pt>
                <c:pt idx="17">
                  <c:v>465</c:v>
                </c:pt>
                <c:pt idx="18">
                  <c:v>455</c:v>
                </c:pt>
                <c:pt idx="19">
                  <c:v>460</c:v>
                </c:pt>
                <c:pt idx="20">
                  <c:v>405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275</c:v>
                </c:pt>
                <c:pt idx="25">
                  <c:v>370</c:v>
                </c:pt>
                <c:pt idx="26">
                  <c:v>385</c:v>
                </c:pt>
                <c:pt idx="27">
                  <c:v>345</c:v>
                </c:pt>
                <c:pt idx="28">
                  <c:v>360</c:v>
                </c:pt>
                <c:pt idx="29">
                  <c:v>377</c:v>
                </c:pt>
                <c:pt idx="30">
                  <c:v>375</c:v>
                </c:pt>
                <c:pt idx="31">
                  <c:v>358</c:v>
                </c:pt>
                <c:pt idx="32">
                  <c:v>355</c:v>
                </c:pt>
                <c:pt idx="33">
                  <c:v>353</c:v>
                </c:pt>
                <c:pt idx="34">
                  <c:v>350</c:v>
                </c:pt>
                <c:pt idx="35">
                  <c:v>418</c:v>
                </c:pt>
                <c:pt idx="36">
                  <c:v>485</c:v>
                </c:pt>
                <c:pt idx="37">
                  <c:v>516</c:v>
                </c:pt>
                <c:pt idx="38">
                  <c:v>515</c:v>
                </c:pt>
                <c:pt idx="39">
                  <c:v>517</c:v>
                </c:pt>
                <c:pt idx="40">
                  <c:v>505</c:v>
                </c:pt>
                <c:pt idx="41">
                  <c:v>517</c:v>
                </c:pt>
                <c:pt idx="42">
                  <c:v>518</c:v>
                </c:pt>
                <c:pt idx="43">
                  <c:v>517</c:v>
                </c:pt>
                <c:pt idx="44">
                  <c:v>513</c:v>
                </c:pt>
                <c:pt idx="45">
                  <c:v>514</c:v>
                </c:pt>
                <c:pt idx="46">
                  <c:v>514</c:v>
                </c:pt>
                <c:pt idx="47">
                  <c:v>520</c:v>
                </c:pt>
                <c:pt idx="48">
                  <c:v>520</c:v>
                </c:pt>
                <c:pt idx="49">
                  <c:v>520</c:v>
                </c:pt>
              </c:numCache>
            </c:numRef>
          </c:yVal>
          <c:smooth val="0"/>
        </c:ser>
        <c:axId val="14913592"/>
        <c:axId val="4601"/>
      </c:scatterChart>
      <c:valAx>
        <c:axId val="14913592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1"/>
        <c:crosses val="autoZero"/>
        <c:crossBetween val="midCat"/>
        <c:dispUnits/>
        <c:majorUnit val="10"/>
      </c:valAx>
      <c:valAx>
        <c:axId val="4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9135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Haiti'!$D$6:$D$55</c:f>
              <c:numCache>
                <c:ptCount val="50"/>
                <c:pt idx="0">
                  <c:v>0.76</c:v>
                </c:pt>
                <c:pt idx="1">
                  <c:v>0.73</c:v>
                </c:pt>
                <c:pt idx="2">
                  <c:v>0.73</c:v>
                </c:pt>
                <c:pt idx="3">
                  <c:v>0.74</c:v>
                </c:pt>
                <c:pt idx="4">
                  <c:v>0.74</c:v>
                </c:pt>
                <c:pt idx="5">
                  <c:v>0.73</c:v>
                </c:pt>
                <c:pt idx="6">
                  <c:v>0.74</c:v>
                </c:pt>
                <c:pt idx="7">
                  <c:v>0.7</c:v>
                </c:pt>
                <c:pt idx="8">
                  <c:v>0.82</c:v>
                </c:pt>
                <c:pt idx="9">
                  <c:v>0.85</c:v>
                </c:pt>
                <c:pt idx="10">
                  <c:v>0.82</c:v>
                </c:pt>
                <c:pt idx="11">
                  <c:v>0.81</c:v>
                </c:pt>
                <c:pt idx="12">
                  <c:v>0.64</c:v>
                </c:pt>
                <c:pt idx="13">
                  <c:v>0.64</c:v>
                </c:pt>
                <c:pt idx="14">
                  <c:v>0.65</c:v>
                </c:pt>
                <c:pt idx="15">
                  <c:v>0.57</c:v>
                </c:pt>
                <c:pt idx="16">
                  <c:v>1.19</c:v>
                </c:pt>
                <c:pt idx="17">
                  <c:v>1.1</c:v>
                </c:pt>
                <c:pt idx="18">
                  <c:v>0.95</c:v>
                </c:pt>
                <c:pt idx="19">
                  <c:v>1.17</c:v>
                </c:pt>
                <c:pt idx="20">
                  <c:v>0.91</c:v>
                </c:pt>
                <c:pt idx="21">
                  <c:v>0.93</c:v>
                </c:pt>
                <c:pt idx="22">
                  <c:v>0.95</c:v>
                </c:pt>
                <c:pt idx="23">
                  <c:v>0.95</c:v>
                </c:pt>
                <c:pt idx="24">
                  <c:v>0.96</c:v>
                </c:pt>
                <c:pt idx="25">
                  <c:v>0.92</c:v>
                </c:pt>
                <c:pt idx="26">
                  <c:v>0.95</c:v>
                </c:pt>
                <c:pt idx="27">
                  <c:v>0.96</c:v>
                </c:pt>
                <c:pt idx="28">
                  <c:v>0.97</c:v>
                </c:pt>
                <c:pt idx="29">
                  <c:v>0.95</c:v>
                </c:pt>
                <c:pt idx="30">
                  <c:v>0.89</c:v>
                </c:pt>
                <c:pt idx="31">
                  <c:v>0.94</c:v>
                </c:pt>
                <c:pt idx="32">
                  <c:v>0.97</c:v>
                </c:pt>
                <c:pt idx="33">
                  <c:v>0.94</c:v>
                </c:pt>
                <c:pt idx="34">
                  <c:v>0.97</c:v>
                </c:pt>
                <c:pt idx="35">
                  <c:v>0.84</c:v>
                </c:pt>
                <c:pt idx="36">
                  <c:v>0.9</c:v>
                </c:pt>
                <c:pt idx="37">
                  <c:v>0.87</c:v>
                </c:pt>
                <c:pt idx="38">
                  <c:v>0.87</c:v>
                </c:pt>
                <c:pt idx="39">
                  <c:v>0.91</c:v>
                </c:pt>
                <c:pt idx="40">
                  <c:v>0.9</c:v>
                </c:pt>
                <c:pt idx="41">
                  <c:v>0.87</c:v>
                </c:pt>
                <c:pt idx="42">
                  <c:v>0.87</c:v>
                </c:pt>
                <c:pt idx="43">
                  <c:v>0.88</c:v>
                </c:pt>
                <c:pt idx="44">
                  <c:v>0.78</c:v>
                </c:pt>
                <c:pt idx="45">
                  <c:v>0.77</c:v>
                </c:pt>
                <c:pt idx="46">
                  <c:v>0.77</c:v>
                </c:pt>
                <c:pt idx="47">
                  <c:v>0.77</c:v>
                </c:pt>
                <c:pt idx="48">
                  <c:v>0.76</c:v>
                </c:pt>
                <c:pt idx="49">
                  <c:v>0.79</c:v>
                </c:pt>
              </c:numCache>
            </c:numRef>
          </c:yVal>
          <c:smooth val="0"/>
        </c:ser>
        <c:axId val="41410"/>
        <c:axId val="372691"/>
      </c:scatterChart>
      <c:valAx>
        <c:axId val="41410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691"/>
        <c:crosses val="autoZero"/>
        <c:crossBetween val="midCat"/>
        <c:dispUnits/>
        <c:majorUnit val="10"/>
      </c:valAx>
      <c:valAx>
        <c:axId val="372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14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Mongolia'!$B$6:$B$55</c:f>
              <c:numCache>
                <c:ptCount val="50"/>
                <c:pt idx="0">
                  <c:v>98</c:v>
                </c:pt>
                <c:pt idx="1">
                  <c:v>288</c:v>
                </c:pt>
                <c:pt idx="2">
                  <c:v>291</c:v>
                </c:pt>
                <c:pt idx="3">
                  <c:v>335</c:v>
                </c:pt>
                <c:pt idx="4">
                  <c:v>291</c:v>
                </c:pt>
                <c:pt idx="5">
                  <c:v>227</c:v>
                </c:pt>
                <c:pt idx="6">
                  <c:v>289</c:v>
                </c:pt>
                <c:pt idx="7">
                  <c:v>188</c:v>
                </c:pt>
                <c:pt idx="8">
                  <c:v>114</c:v>
                </c:pt>
                <c:pt idx="9">
                  <c:v>250</c:v>
                </c:pt>
                <c:pt idx="10">
                  <c:v>316</c:v>
                </c:pt>
                <c:pt idx="11">
                  <c:v>170</c:v>
                </c:pt>
                <c:pt idx="12">
                  <c:v>340</c:v>
                </c:pt>
                <c:pt idx="13">
                  <c:v>250</c:v>
                </c:pt>
                <c:pt idx="14">
                  <c:v>366</c:v>
                </c:pt>
                <c:pt idx="15">
                  <c:v>280</c:v>
                </c:pt>
                <c:pt idx="16">
                  <c:v>318</c:v>
                </c:pt>
                <c:pt idx="17">
                  <c:v>400</c:v>
                </c:pt>
                <c:pt idx="18">
                  <c:v>350</c:v>
                </c:pt>
                <c:pt idx="19">
                  <c:v>207</c:v>
                </c:pt>
                <c:pt idx="20">
                  <c:v>275</c:v>
                </c:pt>
                <c:pt idx="21">
                  <c:v>290</c:v>
                </c:pt>
                <c:pt idx="22">
                  <c:v>300</c:v>
                </c:pt>
                <c:pt idx="23">
                  <c:v>460</c:v>
                </c:pt>
                <c:pt idx="24">
                  <c:v>689</c:v>
                </c:pt>
                <c:pt idx="25">
                  <c:v>664</c:v>
                </c:pt>
                <c:pt idx="26">
                  <c:v>543</c:v>
                </c:pt>
                <c:pt idx="27">
                  <c:v>635</c:v>
                </c:pt>
                <c:pt idx="28">
                  <c:v>650</c:v>
                </c:pt>
                <c:pt idx="29">
                  <c:v>600</c:v>
                </c:pt>
                <c:pt idx="30">
                  <c:v>600</c:v>
                </c:pt>
                <c:pt idx="31">
                  <c:v>490</c:v>
                </c:pt>
                <c:pt idx="32">
                  <c:v>480</c:v>
                </c:pt>
                <c:pt idx="33">
                  <c:v>330</c:v>
                </c:pt>
                <c:pt idx="34">
                  <c:v>260</c:v>
                </c:pt>
                <c:pt idx="35">
                  <c:v>220</c:v>
                </c:pt>
                <c:pt idx="36">
                  <c:v>220</c:v>
                </c:pt>
                <c:pt idx="37">
                  <c:v>190</c:v>
                </c:pt>
                <c:pt idx="38">
                  <c:v>168</c:v>
                </c:pt>
                <c:pt idx="39">
                  <c:v>139</c:v>
                </c:pt>
                <c:pt idx="40">
                  <c:v>139</c:v>
                </c:pt>
                <c:pt idx="41">
                  <c:v>123</c:v>
                </c:pt>
                <c:pt idx="42">
                  <c:v>160</c:v>
                </c:pt>
                <c:pt idx="43">
                  <c:v>136</c:v>
                </c:pt>
                <c:pt idx="44">
                  <c:v>74</c:v>
                </c:pt>
                <c:pt idx="45">
                  <c:v>130</c:v>
                </c:pt>
                <c:pt idx="46">
                  <c:v>110</c:v>
                </c:pt>
                <c:pt idx="47">
                  <c:v>180</c:v>
                </c:pt>
                <c:pt idx="48">
                  <c:v>220</c:v>
                </c:pt>
                <c:pt idx="49">
                  <c:v>230</c:v>
                </c:pt>
              </c:numCache>
            </c:numRef>
          </c:yVal>
          <c:smooth val="0"/>
        </c:ser>
        <c:axId val="3354220"/>
        <c:axId val="30187981"/>
      </c:scatterChart>
      <c:valAx>
        <c:axId val="3354220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87981"/>
        <c:crosses val="autoZero"/>
        <c:crossBetween val="midCat"/>
        <c:dispUnits/>
        <c:majorUnit val="10"/>
      </c:valAx>
      <c:valAx>
        <c:axId val="30187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542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Mongolia'!$C$6:$C$55</c:f>
              <c:numCache>
                <c:ptCount val="50"/>
                <c:pt idx="0">
                  <c:v>267</c:v>
                </c:pt>
                <c:pt idx="1">
                  <c:v>320</c:v>
                </c:pt>
                <c:pt idx="2">
                  <c:v>348</c:v>
                </c:pt>
                <c:pt idx="3">
                  <c:v>356</c:v>
                </c:pt>
                <c:pt idx="4">
                  <c:v>362</c:v>
                </c:pt>
                <c:pt idx="5">
                  <c:v>343</c:v>
                </c:pt>
                <c:pt idx="6">
                  <c:v>344</c:v>
                </c:pt>
                <c:pt idx="7">
                  <c:v>346</c:v>
                </c:pt>
                <c:pt idx="8">
                  <c:v>347</c:v>
                </c:pt>
                <c:pt idx="9">
                  <c:v>348</c:v>
                </c:pt>
                <c:pt idx="10">
                  <c:v>333</c:v>
                </c:pt>
                <c:pt idx="11">
                  <c:v>314</c:v>
                </c:pt>
                <c:pt idx="12">
                  <c:v>307</c:v>
                </c:pt>
                <c:pt idx="13">
                  <c:v>305</c:v>
                </c:pt>
                <c:pt idx="14">
                  <c:v>316</c:v>
                </c:pt>
                <c:pt idx="15">
                  <c:v>324</c:v>
                </c:pt>
                <c:pt idx="16">
                  <c:v>351</c:v>
                </c:pt>
                <c:pt idx="17">
                  <c:v>360</c:v>
                </c:pt>
                <c:pt idx="18">
                  <c:v>360</c:v>
                </c:pt>
                <c:pt idx="19">
                  <c:v>408</c:v>
                </c:pt>
                <c:pt idx="20">
                  <c:v>410</c:v>
                </c:pt>
                <c:pt idx="21">
                  <c:v>410</c:v>
                </c:pt>
                <c:pt idx="22">
                  <c:v>410</c:v>
                </c:pt>
                <c:pt idx="23">
                  <c:v>461</c:v>
                </c:pt>
                <c:pt idx="24">
                  <c:v>482</c:v>
                </c:pt>
                <c:pt idx="25">
                  <c:v>467</c:v>
                </c:pt>
                <c:pt idx="26">
                  <c:v>470</c:v>
                </c:pt>
                <c:pt idx="27">
                  <c:v>475</c:v>
                </c:pt>
                <c:pt idx="28">
                  <c:v>475</c:v>
                </c:pt>
                <c:pt idx="29">
                  <c:v>475</c:v>
                </c:pt>
                <c:pt idx="30">
                  <c:v>475</c:v>
                </c:pt>
                <c:pt idx="31">
                  <c:v>590</c:v>
                </c:pt>
                <c:pt idx="32">
                  <c:v>545</c:v>
                </c:pt>
                <c:pt idx="33">
                  <c:v>450</c:v>
                </c:pt>
                <c:pt idx="34">
                  <c:v>355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273</c:v>
                </c:pt>
                <c:pt idx="39">
                  <c:v>179</c:v>
                </c:pt>
                <c:pt idx="40">
                  <c:v>193</c:v>
                </c:pt>
                <c:pt idx="41">
                  <c:v>209</c:v>
                </c:pt>
                <c:pt idx="42">
                  <c:v>203</c:v>
                </c:pt>
                <c:pt idx="43">
                  <c:v>168</c:v>
                </c:pt>
                <c:pt idx="44">
                  <c:v>154</c:v>
                </c:pt>
                <c:pt idx="45">
                  <c:v>118</c:v>
                </c:pt>
                <c:pt idx="46">
                  <c:v>117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</c:numCache>
            </c:numRef>
          </c:yVal>
          <c:smooth val="0"/>
        </c:ser>
        <c:axId val="3256374"/>
        <c:axId val="29307367"/>
      </c:scatterChart>
      <c:valAx>
        <c:axId val="3256374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07367"/>
        <c:crosses val="autoZero"/>
        <c:crossBetween val="midCat"/>
        <c:dispUnits/>
        <c:majorUnit val="10"/>
      </c:valAx>
      <c:valAx>
        <c:axId val="29307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563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Mongolia'!$D$6:$D$55</c:f>
              <c:numCache>
                <c:ptCount val="50"/>
                <c:pt idx="0">
                  <c:v>0.37</c:v>
                </c:pt>
                <c:pt idx="1">
                  <c:v>0.9</c:v>
                </c:pt>
                <c:pt idx="2">
                  <c:v>0.84</c:v>
                </c:pt>
                <c:pt idx="3">
                  <c:v>0.94</c:v>
                </c:pt>
                <c:pt idx="4">
                  <c:v>0.8</c:v>
                </c:pt>
                <c:pt idx="5">
                  <c:v>0.66</c:v>
                </c:pt>
                <c:pt idx="6">
                  <c:v>0.84</c:v>
                </c:pt>
                <c:pt idx="7">
                  <c:v>0.54</c:v>
                </c:pt>
                <c:pt idx="8">
                  <c:v>0.33</c:v>
                </c:pt>
                <c:pt idx="9">
                  <c:v>0.72</c:v>
                </c:pt>
                <c:pt idx="10">
                  <c:v>0.95</c:v>
                </c:pt>
                <c:pt idx="11">
                  <c:v>0.54</c:v>
                </c:pt>
                <c:pt idx="12">
                  <c:v>1.11</c:v>
                </c:pt>
                <c:pt idx="13">
                  <c:v>0.82</c:v>
                </c:pt>
                <c:pt idx="14">
                  <c:v>1.16</c:v>
                </c:pt>
                <c:pt idx="15">
                  <c:v>0.86</c:v>
                </c:pt>
                <c:pt idx="16">
                  <c:v>0.91</c:v>
                </c:pt>
                <c:pt idx="17">
                  <c:v>1.11</c:v>
                </c:pt>
                <c:pt idx="18">
                  <c:v>0.97</c:v>
                </c:pt>
                <c:pt idx="19">
                  <c:v>0.51</c:v>
                </c:pt>
                <c:pt idx="20">
                  <c:v>0.67</c:v>
                </c:pt>
                <c:pt idx="21">
                  <c:v>0.71</c:v>
                </c:pt>
                <c:pt idx="22">
                  <c:v>0.73</c:v>
                </c:pt>
                <c:pt idx="23">
                  <c:v>1</c:v>
                </c:pt>
                <c:pt idx="24">
                  <c:v>1.43</c:v>
                </c:pt>
                <c:pt idx="25">
                  <c:v>1.42</c:v>
                </c:pt>
                <c:pt idx="26">
                  <c:v>1.16</c:v>
                </c:pt>
                <c:pt idx="27">
                  <c:v>1.34</c:v>
                </c:pt>
                <c:pt idx="28">
                  <c:v>1.37</c:v>
                </c:pt>
                <c:pt idx="29">
                  <c:v>1.26</c:v>
                </c:pt>
                <c:pt idx="30">
                  <c:v>1.26</c:v>
                </c:pt>
                <c:pt idx="31">
                  <c:v>0.83</c:v>
                </c:pt>
                <c:pt idx="32">
                  <c:v>0.88</c:v>
                </c:pt>
                <c:pt idx="33">
                  <c:v>0.73</c:v>
                </c:pt>
                <c:pt idx="34">
                  <c:v>0.73</c:v>
                </c:pt>
                <c:pt idx="35">
                  <c:v>0.73</c:v>
                </c:pt>
                <c:pt idx="36">
                  <c:v>0.73</c:v>
                </c:pt>
                <c:pt idx="37">
                  <c:v>0.63</c:v>
                </c:pt>
                <c:pt idx="38">
                  <c:v>0.62</c:v>
                </c:pt>
                <c:pt idx="39">
                  <c:v>0.78</c:v>
                </c:pt>
                <c:pt idx="40">
                  <c:v>0.72</c:v>
                </c:pt>
                <c:pt idx="41">
                  <c:v>0.59</c:v>
                </c:pt>
                <c:pt idx="42">
                  <c:v>0.79</c:v>
                </c:pt>
                <c:pt idx="43">
                  <c:v>0.81</c:v>
                </c:pt>
                <c:pt idx="44">
                  <c:v>0.48</c:v>
                </c:pt>
                <c:pt idx="45">
                  <c:v>1.1</c:v>
                </c:pt>
                <c:pt idx="46">
                  <c:v>0.94</c:v>
                </c:pt>
                <c:pt idx="47">
                  <c:v>1.2</c:v>
                </c:pt>
                <c:pt idx="48">
                  <c:v>1.47</c:v>
                </c:pt>
                <c:pt idx="49">
                  <c:v>1.53</c:v>
                </c:pt>
              </c:numCache>
            </c:numRef>
          </c:yVal>
          <c:smooth val="0"/>
        </c:ser>
        <c:axId val="62439712"/>
        <c:axId val="25086497"/>
      </c:scatterChart>
      <c:valAx>
        <c:axId val="62439712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86497"/>
        <c:crosses val="autoZero"/>
        <c:crossBetween val="midCat"/>
        <c:dispUnits/>
        <c:majorUnit val="10"/>
      </c:valAx>
      <c:valAx>
        <c:axId val="25086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24397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Korea'!$B$6:$B$55</c:f>
              <c:numCache>
                <c:ptCount val="50"/>
                <c:pt idx="0">
                  <c:v>2.465</c:v>
                </c:pt>
                <c:pt idx="1">
                  <c:v>2.582</c:v>
                </c:pt>
                <c:pt idx="2">
                  <c:v>2.824</c:v>
                </c:pt>
                <c:pt idx="3">
                  <c:v>2.968</c:v>
                </c:pt>
                <c:pt idx="4">
                  <c:v>2.598</c:v>
                </c:pt>
                <c:pt idx="5">
                  <c:v>2.896</c:v>
                </c:pt>
                <c:pt idx="6">
                  <c:v>2.696</c:v>
                </c:pt>
                <c:pt idx="7">
                  <c:v>2.607</c:v>
                </c:pt>
                <c:pt idx="8">
                  <c:v>3.178</c:v>
                </c:pt>
                <c:pt idx="9">
                  <c:v>3.158</c:v>
                </c:pt>
                <c:pt idx="10">
                  <c:v>3.271</c:v>
                </c:pt>
                <c:pt idx="11">
                  <c:v>3.132</c:v>
                </c:pt>
                <c:pt idx="12">
                  <c:v>3.518</c:v>
                </c:pt>
                <c:pt idx="13">
                  <c:v>3.717</c:v>
                </c:pt>
                <c:pt idx="14">
                  <c:v>3.856</c:v>
                </c:pt>
                <c:pt idx="15">
                  <c:v>3.958</c:v>
                </c:pt>
                <c:pt idx="16">
                  <c:v>4.245</c:v>
                </c:pt>
                <c:pt idx="17">
                  <c:v>4.146</c:v>
                </c:pt>
                <c:pt idx="18">
                  <c:v>4.742</c:v>
                </c:pt>
                <c:pt idx="19">
                  <c:v>4.196</c:v>
                </c:pt>
                <c:pt idx="20">
                  <c:v>4.819</c:v>
                </c:pt>
                <c:pt idx="21">
                  <c:v>4.996</c:v>
                </c:pt>
                <c:pt idx="22">
                  <c:v>5.14</c:v>
                </c:pt>
                <c:pt idx="23">
                  <c:v>5.457</c:v>
                </c:pt>
                <c:pt idx="24">
                  <c:v>5.311</c:v>
                </c:pt>
                <c:pt idx="25">
                  <c:v>5.894</c:v>
                </c:pt>
                <c:pt idx="26">
                  <c:v>5.39</c:v>
                </c:pt>
                <c:pt idx="27">
                  <c:v>5.061</c:v>
                </c:pt>
                <c:pt idx="28">
                  <c:v>5.076</c:v>
                </c:pt>
                <c:pt idx="29">
                  <c:v>4.296</c:v>
                </c:pt>
                <c:pt idx="30">
                  <c:v>3.855</c:v>
                </c:pt>
                <c:pt idx="31">
                  <c:v>3.723</c:v>
                </c:pt>
                <c:pt idx="32">
                  <c:v>3.423</c:v>
                </c:pt>
                <c:pt idx="33">
                  <c:v>3.825</c:v>
                </c:pt>
                <c:pt idx="34">
                  <c:v>3.375</c:v>
                </c:pt>
                <c:pt idx="35">
                  <c:v>3.175</c:v>
                </c:pt>
                <c:pt idx="36">
                  <c:v>3.075</c:v>
                </c:pt>
                <c:pt idx="37">
                  <c:v>3.4</c:v>
                </c:pt>
                <c:pt idx="38">
                  <c:v>3.8</c:v>
                </c:pt>
                <c:pt idx="39">
                  <c:v>3.015</c:v>
                </c:pt>
                <c:pt idx="40">
                  <c:v>3.458</c:v>
                </c:pt>
                <c:pt idx="41">
                  <c:v>3.564</c:v>
                </c:pt>
                <c:pt idx="42">
                  <c:v>3.645</c:v>
                </c:pt>
                <c:pt idx="43">
                  <c:v>3.73</c:v>
                </c:pt>
                <c:pt idx="44">
                  <c:v>3.9</c:v>
                </c:pt>
                <c:pt idx="45">
                  <c:v>3.875</c:v>
                </c:pt>
                <c:pt idx="46">
                  <c:v>3.378</c:v>
                </c:pt>
                <c:pt idx="47">
                  <c:v>3.64</c:v>
                </c:pt>
                <c:pt idx="48">
                  <c:v>3.45</c:v>
                </c:pt>
                <c:pt idx="49">
                  <c:v>3.62</c:v>
                </c:pt>
              </c:numCache>
            </c:numRef>
          </c:yVal>
          <c:smooth val="0"/>
        </c:ser>
        <c:axId val="24451882"/>
        <c:axId val="18740347"/>
      </c:scatterChart>
      <c:valAx>
        <c:axId val="24451882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40347"/>
        <c:crosses val="autoZero"/>
        <c:crossBetween val="midCat"/>
        <c:dispUnits/>
        <c:majorUnit val="10"/>
      </c:valAx>
      <c:valAx>
        <c:axId val="18740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4518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Korea'!$C$6:$C$55</c:f>
              <c:numCache>
                <c:ptCount val="50"/>
                <c:pt idx="0">
                  <c:v>1.213</c:v>
                </c:pt>
                <c:pt idx="1">
                  <c:v>1.235</c:v>
                </c:pt>
                <c:pt idx="2">
                  <c:v>1.245</c:v>
                </c:pt>
                <c:pt idx="3">
                  <c:v>1.258</c:v>
                </c:pt>
                <c:pt idx="4">
                  <c:v>1.268</c:v>
                </c:pt>
                <c:pt idx="5">
                  <c:v>1.28</c:v>
                </c:pt>
                <c:pt idx="6">
                  <c:v>1.29</c:v>
                </c:pt>
                <c:pt idx="7">
                  <c:v>1.305</c:v>
                </c:pt>
                <c:pt idx="8">
                  <c:v>1.32</c:v>
                </c:pt>
                <c:pt idx="9">
                  <c:v>1.335</c:v>
                </c:pt>
                <c:pt idx="10">
                  <c:v>1.35</c:v>
                </c:pt>
                <c:pt idx="11">
                  <c:v>1.365</c:v>
                </c:pt>
                <c:pt idx="12">
                  <c:v>1.38</c:v>
                </c:pt>
                <c:pt idx="13">
                  <c:v>1.395</c:v>
                </c:pt>
                <c:pt idx="14">
                  <c:v>1.405</c:v>
                </c:pt>
                <c:pt idx="15">
                  <c:v>1.41</c:v>
                </c:pt>
                <c:pt idx="16">
                  <c:v>1.415</c:v>
                </c:pt>
                <c:pt idx="17">
                  <c:v>1.415</c:v>
                </c:pt>
                <c:pt idx="18">
                  <c:v>1.833</c:v>
                </c:pt>
                <c:pt idx="19">
                  <c:v>1.833</c:v>
                </c:pt>
                <c:pt idx="20">
                  <c:v>1.835</c:v>
                </c:pt>
                <c:pt idx="21">
                  <c:v>1.83</c:v>
                </c:pt>
                <c:pt idx="22">
                  <c:v>1.84</c:v>
                </c:pt>
                <c:pt idx="23">
                  <c:v>1.845</c:v>
                </c:pt>
                <c:pt idx="24">
                  <c:v>1.855</c:v>
                </c:pt>
                <c:pt idx="25">
                  <c:v>1.815</c:v>
                </c:pt>
                <c:pt idx="26">
                  <c:v>1.715</c:v>
                </c:pt>
                <c:pt idx="27">
                  <c:v>1.595</c:v>
                </c:pt>
                <c:pt idx="28">
                  <c:v>1.51</c:v>
                </c:pt>
                <c:pt idx="29">
                  <c:v>1.37</c:v>
                </c:pt>
                <c:pt idx="30">
                  <c:v>1.37</c:v>
                </c:pt>
                <c:pt idx="31">
                  <c:v>1.37</c:v>
                </c:pt>
                <c:pt idx="32">
                  <c:v>1.37</c:v>
                </c:pt>
                <c:pt idx="33">
                  <c:v>1.39</c:v>
                </c:pt>
                <c:pt idx="34">
                  <c:v>1.255</c:v>
                </c:pt>
                <c:pt idx="35">
                  <c:v>1.25</c:v>
                </c:pt>
                <c:pt idx="36">
                  <c:v>1.27</c:v>
                </c:pt>
                <c:pt idx="37">
                  <c:v>1.315</c:v>
                </c:pt>
                <c:pt idx="38">
                  <c:v>1.275</c:v>
                </c:pt>
                <c:pt idx="39">
                  <c:v>1.178</c:v>
                </c:pt>
                <c:pt idx="40">
                  <c:v>1.205</c:v>
                </c:pt>
                <c:pt idx="41">
                  <c:v>1.198</c:v>
                </c:pt>
                <c:pt idx="42">
                  <c:v>1.203</c:v>
                </c:pt>
                <c:pt idx="43">
                  <c:v>1.208</c:v>
                </c:pt>
                <c:pt idx="44">
                  <c:v>1.21</c:v>
                </c:pt>
                <c:pt idx="45">
                  <c:v>1.232</c:v>
                </c:pt>
                <c:pt idx="46">
                  <c:v>1.232</c:v>
                </c:pt>
                <c:pt idx="47">
                  <c:v>1.248</c:v>
                </c:pt>
                <c:pt idx="48">
                  <c:v>1.241</c:v>
                </c:pt>
                <c:pt idx="49">
                  <c:v>1.225</c:v>
                </c:pt>
              </c:numCache>
            </c:numRef>
          </c:yVal>
          <c:smooth val="0"/>
        </c:ser>
        <c:axId val="34445396"/>
        <c:axId val="41573109"/>
      </c:scatterChart>
      <c:valAx>
        <c:axId val="34445396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73109"/>
        <c:crosses val="autoZero"/>
        <c:crossBetween val="midCat"/>
        <c:dispUnits/>
        <c:majorUnit val="10"/>
      </c:valAx>
      <c:valAx>
        <c:axId val="41573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44453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Korea'!$D$6:$D$55</c:f>
              <c:numCache>
                <c:ptCount val="50"/>
                <c:pt idx="0">
                  <c:v>2.03</c:v>
                </c:pt>
                <c:pt idx="1">
                  <c:v>2.09</c:v>
                </c:pt>
                <c:pt idx="2">
                  <c:v>2.27</c:v>
                </c:pt>
                <c:pt idx="3">
                  <c:v>2.36</c:v>
                </c:pt>
                <c:pt idx="4">
                  <c:v>2.05</c:v>
                </c:pt>
                <c:pt idx="5">
                  <c:v>2.26</c:v>
                </c:pt>
                <c:pt idx="6">
                  <c:v>2.09</c:v>
                </c:pt>
                <c:pt idx="7">
                  <c:v>2</c:v>
                </c:pt>
                <c:pt idx="8">
                  <c:v>2.41</c:v>
                </c:pt>
                <c:pt idx="9">
                  <c:v>2.37</c:v>
                </c:pt>
                <c:pt idx="10">
                  <c:v>2.42</c:v>
                </c:pt>
                <c:pt idx="11">
                  <c:v>2.29</c:v>
                </c:pt>
                <c:pt idx="12">
                  <c:v>2.55</c:v>
                </c:pt>
                <c:pt idx="13">
                  <c:v>2.66</c:v>
                </c:pt>
                <c:pt idx="14">
                  <c:v>2.74</c:v>
                </c:pt>
                <c:pt idx="15">
                  <c:v>2.81</c:v>
                </c:pt>
                <c:pt idx="16">
                  <c:v>3</c:v>
                </c:pt>
                <c:pt idx="17">
                  <c:v>2.93</c:v>
                </c:pt>
                <c:pt idx="18">
                  <c:v>2.59</c:v>
                </c:pt>
                <c:pt idx="19">
                  <c:v>2.29</c:v>
                </c:pt>
                <c:pt idx="20">
                  <c:v>2.63</c:v>
                </c:pt>
                <c:pt idx="21">
                  <c:v>2.73</c:v>
                </c:pt>
                <c:pt idx="22">
                  <c:v>2.79</c:v>
                </c:pt>
                <c:pt idx="23">
                  <c:v>2.96</c:v>
                </c:pt>
                <c:pt idx="24">
                  <c:v>2.86</c:v>
                </c:pt>
                <c:pt idx="25">
                  <c:v>3.25</c:v>
                </c:pt>
                <c:pt idx="26">
                  <c:v>3.14</c:v>
                </c:pt>
                <c:pt idx="27">
                  <c:v>3.17</c:v>
                </c:pt>
                <c:pt idx="28">
                  <c:v>3.36</c:v>
                </c:pt>
                <c:pt idx="29">
                  <c:v>3.14</c:v>
                </c:pt>
                <c:pt idx="30">
                  <c:v>2.81</c:v>
                </c:pt>
                <c:pt idx="31">
                  <c:v>2.72</c:v>
                </c:pt>
                <c:pt idx="32">
                  <c:v>2.5</c:v>
                </c:pt>
                <c:pt idx="33">
                  <c:v>2.75</c:v>
                </c:pt>
                <c:pt idx="34">
                  <c:v>2.69</c:v>
                </c:pt>
                <c:pt idx="35">
                  <c:v>2.54</c:v>
                </c:pt>
                <c:pt idx="36">
                  <c:v>2.42</c:v>
                </c:pt>
                <c:pt idx="37">
                  <c:v>2.59</c:v>
                </c:pt>
                <c:pt idx="38">
                  <c:v>2.98</c:v>
                </c:pt>
                <c:pt idx="39">
                  <c:v>2.56</c:v>
                </c:pt>
                <c:pt idx="40">
                  <c:v>2.87</c:v>
                </c:pt>
                <c:pt idx="41">
                  <c:v>2.97</c:v>
                </c:pt>
                <c:pt idx="42">
                  <c:v>3.03</c:v>
                </c:pt>
                <c:pt idx="43">
                  <c:v>3.09</c:v>
                </c:pt>
                <c:pt idx="44">
                  <c:v>3.22</c:v>
                </c:pt>
                <c:pt idx="45">
                  <c:v>3.15</c:v>
                </c:pt>
                <c:pt idx="46">
                  <c:v>2.74</c:v>
                </c:pt>
                <c:pt idx="47">
                  <c:v>2.92</c:v>
                </c:pt>
                <c:pt idx="48">
                  <c:v>2.78</c:v>
                </c:pt>
                <c:pt idx="49">
                  <c:v>2.96</c:v>
                </c:pt>
              </c:numCache>
            </c:numRef>
          </c:yVal>
          <c:smooth val="0"/>
        </c:ser>
        <c:axId val="38613662"/>
        <c:axId val="11978639"/>
      </c:scatterChart>
      <c:valAx>
        <c:axId val="38613662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78639"/>
        <c:crosses val="autoZero"/>
        <c:crossBetween val="midCat"/>
        <c:dispUnits/>
        <c:majorUnit val="10"/>
      </c:valAx>
      <c:valAx>
        <c:axId val="11978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86136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Production and Consumption in Saudi Arabia, 1960-2010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1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Wheat'!$B$6:$B$56</c:f>
              <c:numCache>
                <c:ptCount val="51"/>
                <c:pt idx="0">
                  <c:v>125</c:v>
                </c:pt>
                <c:pt idx="1">
                  <c:v>127</c:v>
                </c:pt>
                <c:pt idx="2">
                  <c:v>135</c:v>
                </c:pt>
                <c:pt idx="3">
                  <c:v>135</c:v>
                </c:pt>
                <c:pt idx="4">
                  <c:v>125</c:v>
                </c:pt>
                <c:pt idx="5">
                  <c:v>148</c:v>
                </c:pt>
                <c:pt idx="6">
                  <c:v>149</c:v>
                </c:pt>
                <c:pt idx="7">
                  <c:v>150</c:v>
                </c:pt>
                <c:pt idx="8">
                  <c:v>130</c:v>
                </c:pt>
                <c:pt idx="9">
                  <c:v>150</c:v>
                </c:pt>
                <c:pt idx="10">
                  <c:v>135</c:v>
                </c:pt>
                <c:pt idx="11">
                  <c:v>72</c:v>
                </c:pt>
                <c:pt idx="12">
                  <c:v>39</c:v>
                </c:pt>
                <c:pt idx="13">
                  <c:v>63</c:v>
                </c:pt>
                <c:pt idx="14">
                  <c:v>90</c:v>
                </c:pt>
                <c:pt idx="15">
                  <c:v>193</c:v>
                </c:pt>
                <c:pt idx="16">
                  <c:v>205</c:v>
                </c:pt>
                <c:pt idx="17">
                  <c:v>150</c:v>
                </c:pt>
                <c:pt idx="18">
                  <c:v>175</c:v>
                </c:pt>
                <c:pt idx="19">
                  <c:v>150</c:v>
                </c:pt>
                <c:pt idx="20">
                  <c:v>141</c:v>
                </c:pt>
                <c:pt idx="21">
                  <c:v>187</c:v>
                </c:pt>
                <c:pt idx="22">
                  <c:v>412</c:v>
                </c:pt>
                <c:pt idx="23">
                  <c:v>710</c:v>
                </c:pt>
                <c:pt idx="24">
                  <c:v>1402</c:v>
                </c:pt>
                <c:pt idx="25">
                  <c:v>2047</c:v>
                </c:pt>
                <c:pt idx="26">
                  <c:v>2290</c:v>
                </c:pt>
                <c:pt idx="27">
                  <c:v>2649</c:v>
                </c:pt>
                <c:pt idx="28">
                  <c:v>3267</c:v>
                </c:pt>
                <c:pt idx="29">
                  <c:v>3452</c:v>
                </c:pt>
                <c:pt idx="30">
                  <c:v>3580</c:v>
                </c:pt>
                <c:pt idx="31">
                  <c:v>4035</c:v>
                </c:pt>
                <c:pt idx="32">
                  <c:v>4124</c:v>
                </c:pt>
                <c:pt idx="33">
                  <c:v>3430</c:v>
                </c:pt>
                <c:pt idx="34">
                  <c:v>2646</c:v>
                </c:pt>
                <c:pt idx="35">
                  <c:v>1648</c:v>
                </c:pt>
                <c:pt idx="36">
                  <c:v>1200</c:v>
                </c:pt>
                <c:pt idx="37">
                  <c:v>1795</c:v>
                </c:pt>
                <c:pt idx="38">
                  <c:v>1734</c:v>
                </c:pt>
                <c:pt idx="39">
                  <c:v>2046</c:v>
                </c:pt>
                <c:pt idx="40">
                  <c:v>1788</c:v>
                </c:pt>
                <c:pt idx="41">
                  <c:v>2082</c:v>
                </c:pt>
                <c:pt idx="42">
                  <c:v>2436</c:v>
                </c:pt>
                <c:pt idx="43">
                  <c:v>2524</c:v>
                </c:pt>
                <c:pt idx="44">
                  <c:v>2776</c:v>
                </c:pt>
                <c:pt idx="45">
                  <c:v>2648</c:v>
                </c:pt>
                <c:pt idx="46">
                  <c:v>2630</c:v>
                </c:pt>
                <c:pt idx="47">
                  <c:v>2556</c:v>
                </c:pt>
                <c:pt idx="48">
                  <c:v>1720</c:v>
                </c:pt>
                <c:pt idx="49">
                  <c:v>1000</c:v>
                </c:pt>
                <c:pt idx="50">
                  <c:v>700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Wheat'!$C$6:$C$56</c:f>
              <c:numCache>
                <c:ptCount val="51"/>
                <c:pt idx="0">
                  <c:v>264</c:v>
                </c:pt>
                <c:pt idx="1">
                  <c:v>238</c:v>
                </c:pt>
                <c:pt idx="2">
                  <c:v>293</c:v>
                </c:pt>
                <c:pt idx="3">
                  <c:v>282</c:v>
                </c:pt>
                <c:pt idx="4">
                  <c:v>315</c:v>
                </c:pt>
                <c:pt idx="5">
                  <c:v>348</c:v>
                </c:pt>
                <c:pt idx="6">
                  <c:v>389</c:v>
                </c:pt>
                <c:pt idx="7">
                  <c:v>332</c:v>
                </c:pt>
                <c:pt idx="8">
                  <c:v>270</c:v>
                </c:pt>
                <c:pt idx="9">
                  <c:v>440</c:v>
                </c:pt>
                <c:pt idx="10">
                  <c:v>498</c:v>
                </c:pt>
                <c:pt idx="11">
                  <c:v>366</c:v>
                </c:pt>
                <c:pt idx="12">
                  <c:v>386</c:v>
                </c:pt>
                <c:pt idx="13">
                  <c:v>414</c:v>
                </c:pt>
                <c:pt idx="14">
                  <c:v>621</c:v>
                </c:pt>
                <c:pt idx="15">
                  <c:v>691</c:v>
                </c:pt>
                <c:pt idx="16">
                  <c:v>672</c:v>
                </c:pt>
                <c:pt idx="17">
                  <c:v>716</c:v>
                </c:pt>
                <c:pt idx="18">
                  <c:v>772</c:v>
                </c:pt>
                <c:pt idx="19">
                  <c:v>841</c:v>
                </c:pt>
                <c:pt idx="20">
                  <c:v>846</c:v>
                </c:pt>
                <c:pt idx="21">
                  <c:v>961</c:v>
                </c:pt>
                <c:pt idx="22">
                  <c:v>988</c:v>
                </c:pt>
                <c:pt idx="23">
                  <c:v>1100</c:v>
                </c:pt>
                <c:pt idx="24">
                  <c:v>1200</c:v>
                </c:pt>
                <c:pt idx="25">
                  <c:v>1200</c:v>
                </c:pt>
                <c:pt idx="26">
                  <c:v>1250</c:v>
                </c:pt>
                <c:pt idx="27">
                  <c:v>1250</c:v>
                </c:pt>
                <c:pt idx="28">
                  <c:v>1400</c:v>
                </c:pt>
                <c:pt idx="29">
                  <c:v>1500</c:v>
                </c:pt>
                <c:pt idx="30">
                  <c:v>1550</c:v>
                </c:pt>
                <c:pt idx="31">
                  <c:v>1625</c:v>
                </c:pt>
                <c:pt idx="32">
                  <c:v>1725</c:v>
                </c:pt>
                <c:pt idx="33">
                  <c:v>1850</c:v>
                </c:pt>
                <c:pt idx="34">
                  <c:v>1900</c:v>
                </c:pt>
                <c:pt idx="35">
                  <c:v>1900</c:v>
                </c:pt>
                <c:pt idx="36">
                  <c:v>1900</c:v>
                </c:pt>
                <c:pt idx="37">
                  <c:v>2000</c:v>
                </c:pt>
                <c:pt idx="38">
                  <c:v>1850</c:v>
                </c:pt>
                <c:pt idx="39">
                  <c:v>1850</c:v>
                </c:pt>
                <c:pt idx="40">
                  <c:v>1950</c:v>
                </c:pt>
                <c:pt idx="41">
                  <c:v>2050</c:v>
                </c:pt>
                <c:pt idx="42">
                  <c:v>2150</c:v>
                </c:pt>
                <c:pt idx="43">
                  <c:v>2250</c:v>
                </c:pt>
                <c:pt idx="44">
                  <c:v>2350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2650</c:v>
                </c:pt>
                <c:pt idx="49">
                  <c:v>2750</c:v>
                </c:pt>
                <c:pt idx="50">
                  <c:v>2850</c:v>
                </c:pt>
              </c:numCache>
            </c:numRef>
          </c:yVal>
          <c:smooth val="1"/>
        </c:ser>
        <c:axId val="40698888"/>
        <c:axId val="30745673"/>
      </c:scatterChart>
      <c:valAx>
        <c:axId val="4069888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45673"/>
        <c:crosses val="autoZero"/>
        <c:crossBetween val="midCat"/>
        <c:dispUnits/>
      </c:valAx>
      <c:valAx>
        <c:axId val="30745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88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Imports by Saudi Arabia,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Wheat'!$D$6:$D$56</c:f>
              <c:numCache>
                <c:ptCount val="51"/>
                <c:pt idx="0">
                  <c:v>139</c:v>
                </c:pt>
                <c:pt idx="1">
                  <c:v>111</c:v>
                </c:pt>
                <c:pt idx="2">
                  <c:v>158</c:v>
                </c:pt>
                <c:pt idx="3">
                  <c:v>147</c:v>
                </c:pt>
                <c:pt idx="4">
                  <c:v>190</c:v>
                </c:pt>
                <c:pt idx="5">
                  <c:v>200</c:v>
                </c:pt>
                <c:pt idx="6">
                  <c:v>240</c:v>
                </c:pt>
                <c:pt idx="7">
                  <c:v>182</c:v>
                </c:pt>
                <c:pt idx="8">
                  <c:v>140</c:v>
                </c:pt>
                <c:pt idx="9">
                  <c:v>290</c:v>
                </c:pt>
                <c:pt idx="10">
                  <c:v>363</c:v>
                </c:pt>
                <c:pt idx="11">
                  <c:v>294</c:v>
                </c:pt>
                <c:pt idx="12">
                  <c:v>347</c:v>
                </c:pt>
                <c:pt idx="13">
                  <c:v>351</c:v>
                </c:pt>
                <c:pt idx="14">
                  <c:v>531</c:v>
                </c:pt>
                <c:pt idx="15">
                  <c:v>598</c:v>
                </c:pt>
                <c:pt idx="16">
                  <c:v>467</c:v>
                </c:pt>
                <c:pt idx="17">
                  <c:v>767</c:v>
                </c:pt>
                <c:pt idx="18">
                  <c:v>599</c:v>
                </c:pt>
                <c:pt idx="19">
                  <c:v>1293</c:v>
                </c:pt>
                <c:pt idx="20">
                  <c:v>732</c:v>
                </c:pt>
                <c:pt idx="21">
                  <c:v>581</c:v>
                </c:pt>
                <c:pt idx="22">
                  <c:v>686</c:v>
                </c:pt>
                <c:pt idx="23">
                  <c:v>327</c:v>
                </c:pt>
                <c:pt idx="24">
                  <c:v>206</c:v>
                </c:pt>
                <c:pt idx="25">
                  <c:v>87</c:v>
                </c:pt>
                <c:pt idx="26">
                  <c:v>105</c:v>
                </c:pt>
                <c:pt idx="27">
                  <c:v>204</c:v>
                </c:pt>
                <c:pt idx="28">
                  <c:v>154</c:v>
                </c:pt>
                <c:pt idx="29">
                  <c:v>161</c:v>
                </c:pt>
                <c:pt idx="30">
                  <c:v>184</c:v>
                </c:pt>
                <c:pt idx="31">
                  <c:v>329</c:v>
                </c:pt>
                <c:pt idx="32">
                  <c:v>222</c:v>
                </c:pt>
                <c:pt idx="33">
                  <c:v>71</c:v>
                </c:pt>
                <c:pt idx="34">
                  <c:v>46</c:v>
                </c:pt>
                <c:pt idx="35">
                  <c:v>67</c:v>
                </c:pt>
                <c:pt idx="36">
                  <c:v>68</c:v>
                </c:pt>
                <c:pt idx="37">
                  <c:v>110</c:v>
                </c:pt>
                <c:pt idx="38">
                  <c:v>33</c:v>
                </c:pt>
                <c:pt idx="39">
                  <c:v>41</c:v>
                </c:pt>
                <c:pt idx="40">
                  <c:v>25</c:v>
                </c:pt>
                <c:pt idx="41">
                  <c:v>101</c:v>
                </c:pt>
                <c:pt idx="42">
                  <c:v>161</c:v>
                </c:pt>
                <c:pt idx="43">
                  <c:v>26</c:v>
                </c:pt>
                <c:pt idx="44">
                  <c:v>50</c:v>
                </c:pt>
                <c:pt idx="45">
                  <c:v>80</c:v>
                </c:pt>
                <c:pt idx="46">
                  <c:v>100</c:v>
                </c:pt>
                <c:pt idx="47">
                  <c:v>75</c:v>
                </c:pt>
                <c:pt idx="48">
                  <c:v>1400</c:v>
                </c:pt>
                <c:pt idx="49">
                  <c:v>1910</c:v>
                </c:pt>
                <c:pt idx="50">
                  <c:v>2000</c:v>
                </c:pt>
              </c:numCache>
            </c:numRef>
          </c:yVal>
          <c:smooth val="1"/>
        </c:ser>
        <c:axId val="8275602"/>
        <c:axId val="7371555"/>
      </c:scatterChart>
      <c:valAx>
        <c:axId val="827560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1555"/>
        <c:crosses val="autoZero"/>
        <c:crossBetween val="midCat"/>
        <c:dispUnits/>
      </c:valAx>
      <c:valAx>
        <c:axId val="73715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756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Yield,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PAY'!$D$6:$D$56</c:f>
              <c:numCache>
                <c:ptCount val="51"/>
                <c:pt idx="0">
                  <c:v>1.29</c:v>
                </c:pt>
                <c:pt idx="1">
                  <c:v>1.26</c:v>
                </c:pt>
                <c:pt idx="2">
                  <c:v>1.33</c:v>
                </c:pt>
                <c:pt idx="3">
                  <c:v>1.32</c:v>
                </c:pt>
                <c:pt idx="4">
                  <c:v>1.38</c:v>
                </c:pt>
                <c:pt idx="5">
                  <c:v>1.39</c:v>
                </c:pt>
                <c:pt idx="6">
                  <c:v>1.51</c:v>
                </c:pt>
                <c:pt idx="7">
                  <c:v>1.52</c:v>
                </c:pt>
                <c:pt idx="8">
                  <c:v>1.57</c:v>
                </c:pt>
                <c:pt idx="9">
                  <c:v>1.58</c:v>
                </c:pt>
                <c:pt idx="10">
                  <c:v>1.63</c:v>
                </c:pt>
                <c:pt idx="11">
                  <c:v>1.75</c:v>
                </c:pt>
                <c:pt idx="12">
                  <c:v>1.73</c:v>
                </c:pt>
                <c:pt idx="13">
                  <c:v>1.82</c:v>
                </c:pt>
                <c:pt idx="14">
                  <c:v>1.74</c:v>
                </c:pt>
                <c:pt idx="15">
                  <c:v>1.75</c:v>
                </c:pt>
                <c:pt idx="16">
                  <c:v>1.87</c:v>
                </c:pt>
                <c:pt idx="17">
                  <c:v>1.85</c:v>
                </c:pt>
                <c:pt idx="18">
                  <c:v>2.03</c:v>
                </c:pt>
                <c:pt idx="19">
                  <c:v>1.98</c:v>
                </c:pt>
                <c:pt idx="20">
                  <c:v>1.98</c:v>
                </c:pt>
                <c:pt idx="21">
                  <c:v>2.02</c:v>
                </c:pt>
                <c:pt idx="22">
                  <c:v>2.14</c:v>
                </c:pt>
                <c:pt idx="23">
                  <c:v>2.07</c:v>
                </c:pt>
                <c:pt idx="24">
                  <c:v>2.29</c:v>
                </c:pt>
                <c:pt idx="25">
                  <c:v>2.3</c:v>
                </c:pt>
                <c:pt idx="26">
                  <c:v>2.34</c:v>
                </c:pt>
                <c:pt idx="27">
                  <c:v>2.33</c:v>
                </c:pt>
                <c:pt idx="28">
                  <c:v>2.25</c:v>
                </c:pt>
                <c:pt idx="29">
                  <c:v>2.4</c:v>
                </c:pt>
                <c:pt idx="30">
                  <c:v>2.54</c:v>
                </c:pt>
                <c:pt idx="31">
                  <c:v>2.46</c:v>
                </c:pt>
                <c:pt idx="32">
                  <c:v>2.57</c:v>
                </c:pt>
                <c:pt idx="33">
                  <c:v>2.5</c:v>
                </c:pt>
                <c:pt idx="34">
                  <c:v>2.56</c:v>
                </c:pt>
                <c:pt idx="35">
                  <c:v>2.5</c:v>
                </c:pt>
                <c:pt idx="36">
                  <c:v>2.66</c:v>
                </c:pt>
                <c:pt idx="37">
                  <c:v>2.72</c:v>
                </c:pt>
                <c:pt idx="38">
                  <c:v>2.73</c:v>
                </c:pt>
                <c:pt idx="39">
                  <c:v>2.8</c:v>
                </c:pt>
                <c:pt idx="40">
                  <c:v>2.77</c:v>
                </c:pt>
                <c:pt idx="41">
                  <c:v>2.82</c:v>
                </c:pt>
                <c:pt idx="42">
                  <c:v>2.79</c:v>
                </c:pt>
                <c:pt idx="43">
                  <c:v>2.8</c:v>
                </c:pt>
                <c:pt idx="44">
                  <c:v>3.05</c:v>
                </c:pt>
                <c:pt idx="45">
                  <c:v>2.99</c:v>
                </c:pt>
                <c:pt idx="46">
                  <c:v>2.98</c:v>
                </c:pt>
                <c:pt idx="47">
                  <c:v>3.07</c:v>
                </c:pt>
                <c:pt idx="48">
                  <c:v>3.22</c:v>
                </c:pt>
                <c:pt idx="49">
                  <c:v>3.24</c:v>
                </c:pt>
                <c:pt idx="50">
                  <c:v>3.21</c:v>
                </c:pt>
              </c:numCache>
            </c:numRef>
          </c:yVal>
          <c:smooth val="1"/>
        </c:ser>
        <c:axId val="39965230"/>
        <c:axId val="24142751"/>
      </c:scatterChart>
      <c:valAx>
        <c:axId val="3996523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42751"/>
        <c:crosses val="autoZero"/>
        <c:crossBetween val="midCat"/>
        <c:dispUnits/>
      </c:valAx>
      <c:valAx>
        <c:axId val="24142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652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66343996"/>
        <c:axId val="60225053"/>
      </c:scatterChart>
      <c:valAx>
        <c:axId val="6634399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25053"/>
        <c:crosses val="autoZero"/>
        <c:crossBetween val="midCat"/>
        <c:dispUnits/>
      </c:valAx>
      <c:valAx>
        <c:axId val="60225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43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Production,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PAY'!$B$6:$B$66</c:f>
              <c:numCache>
                <c:ptCount val="61"/>
                <c:pt idx="0">
                  <c:v>16.5903277310924</c:v>
                </c:pt>
                <c:pt idx="1">
                  <c:v>15.66864285714286</c:v>
                </c:pt>
                <c:pt idx="2">
                  <c:v>16.59032773109244</c:v>
                </c:pt>
                <c:pt idx="3">
                  <c:v>16.59032773109244</c:v>
                </c:pt>
                <c:pt idx="4">
                  <c:v>18.4336974789916</c:v>
                </c:pt>
                <c:pt idx="5">
                  <c:v>19.35538235294118</c:v>
                </c:pt>
                <c:pt idx="6">
                  <c:v>22.120436974789918</c:v>
                </c:pt>
                <c:pt idx="7">
                  <c:v>23.042121848739498</c:v>
                </c:pt>
                <c:pt idx="8">
                  <c:v>25.80717647058824</c:v>
                </c:pt>
                <c:pt idx="9">
                  <c:v>25.80717647058824</c:v>
                </c:pt>
                <c:pt idx="10">
                  <c:v>24.88549159663866</c:v>
                </c:pt>
                <c:pt idx="11">
                  <c:v>28.57223109243698</c:v>
                </c:pt>
                <c:pt idx="12">
                  <c:v>28.57223109243698</c:v>
                </c:pt>
                <c:pt idx="13">
                  <c:v>29.49391596638656</c:v>
                </c:pt>
                <c:pt idx="14">
                  <c:v>28.699</c:v>
                </c:pt>
                <c:pt idx="15">
                  <c:v>31.08</c:v>
                </c:pt>
                <c:pt idx="16">
                  <c:v>35.732</c:v>
                </c:pt>
                <c:pt idx="17">
                  <c:v>37.098</c:v>
                </c:pt>
                <c:pt idx="18">
                  <c:v>40.611</c:v>
                </c:pt>
                <c:pt idx="19">
                  <c:v>40.943</c:v>
                </c:pt>
                <c:pt idx="20">
                  <c:v>42.134</c:v>
                </c:pt>
                <c:pt idx="21">
                  <c:v>43.441</c:v>
                </c:pt>
                <c:pt idx="22">
                  <c:v>43.906</c:v>
                </c:pt>
                <c:pt idx="23">
                  <c:v>54.007</c:v>
                </c:pt>
                <c:pt idx="24">
                  <c:v>44.246</c:v>
                </c:pt>
                <c:pt idx="25">
                  <c:v>53.633</c:v>
                </c:pt>
                <c:pt idx="26">
                  <c:v>45.463</c:v>
                </c:pt>
                <c:pt idx="27">
                  <c:v>59.907</c:v>
                </c:pt>
                <c:pt idx="28">
                  <c:v>63.468</c:v>
                </c:pt>
                <c:pt idx="29">
                  <c:v>74.633</c:v>
                </c:pt>
                <c:pt idx="30">
                  <c:v>62.226</c:v>
                </c:pt>
                <c:pt idx="31">
                  <c:v>69.098</c:v>
                </c:pt>
                <c:pt idx="32">
                  <c:v>74.505</c:v>
                </c:pt>
                <c:pt idx="33">
                  <c:v>60.563</c:v>
                </c:pt>
                <c:pt idx="34">
                  <c:v>68.035</c:v>
                </c:pt>
                <c:pt idx="35">
                  <c:v>75.606</c:v>
                </c:pt>
                <c:pt idx="36">
                  <c:v>98.049</c:v>
                </c:pt>
                <c:pt idx="37">
                  <c:v>103.654</c:v>
                </c:pt>
                <c:pt idx="38">
                  <c:v>95.857</c:v>
                </c:pt>
                <c:pt idx="39">
                  <c:v>107.192</c:v>
                </c:pt>
                <c:pt idx="40">
                  <c:v>104.29</c:v>
                </c:pt>
                <c:pt idx="41">
                  <c:v>107.297</c:v>
                </c:pt>
                <c:pt idx="42">
                  <c:v>117.206</c:v>
                </c:pt>
                <c:pt idx="43">
                  <c:v>117.582</c:v>
                </c:pt>
                <c:pt idx="44">
                  <c:v>137.646</c:v>
                </c:pt>
                <c:pt idx="45">
                  <c:v>124.706</c:v>
                </c:pt>
                <c:pt idx="46">
                  <c:v>131.947</c:v>
                </c:pt>
                <c:pt idx="47">
                  <c:v>157.95</c:v>
                </c:pt>
                <c:pt idx="48">
                  <c:v>159.826</c:v>
                </c:pt>
                <c:pt idx="49">
                  <c:v>160.347</c:v>
                </c:pt>
                <c:pt idx="50">
                  <c:v>175.759</c:v>
                </c:pt>
                <c:pt idx="51">
                  <c:v>184.815</c:v>
                </c:pt>
                <c:pt idx="52">
                  <c:v>196.869</c:v>
                </c:pt>
                <c:pt idx="53">
                  <c:v>186.638</c:v>
                </c:pt>
                <c:pt idx="54">
                  <c:v>215.777</c:v>
                </c:pt>
                <c:pt idx="55">
                  <c:v>220.67</c:v>
                </c:pt>
                <c:pt idx="56">
                  <c:v>237.126</c:v>
                </c:pt>
                <c:pt idx="57">
                  <c:v>221.006</c:v>
                </c:pt>
                <c:pt idx="58">
                  <c:v>211.964</c:v>
                </c:pt>
                <c:pt idx="59">
                  <c:v>259.702</c:v>
                </c:pt>
                <c:pt idx="60">
                  <c:v>253.69</c:v>
                </c:pt>
              </c:numCache>
            </c:numRef>
          </c:yVal>
          <c:smooth val="1"/>
        </c:ser>
        <c:axId val="5154566"/>
        <c:axId val="46391095"/>
      </c:scatterChart>
      <c:valAx>
        <c:axId val="515456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1095"/>
        <c:crosses val="autoZero"/>
        <c:crossBetween val="midCat"/>
        <c:dispUnits/>
      </c:valAx>
      <c:valAx>
        <c:axId val="46391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5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Area Harvested,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PAY'!$C$6:$C$66</c:f>
              <c:numCache>
                <c:ptCount val="61"/>
                <c:pt idx="0">
                  <c:v>14.1</c:v>
                </c:pt>
                <c:pt idx="1">
                  <c:v>14.7</c:v>
                </c:pt>
                <c:pt idx="2">
                  <c:v>15.5</c:v>
                </c:pt>
                <c:pt idx="3">
                  <c:v>15.9</c:v>
                </c:pt>
                <c:pt idx="4">
                  <c:v>17.3</c:v>
                </c:pt>
                <c:pt idx="5">
                  <c:v>20.7</c:v>
                </c:pt>
                <c:pt idx="6">
                  <c:v>22.2</c:v>
                </c:pt>
                <c:pt idx="7">
                  <c:v>23.1</c:v>
                </c:pt>
                <c:pt idx="8">
                  <c:v>21.4</c:v>
                </c:pt>
                <c:pt idx="9">
                  <c:v>21.8</c:v>
                </c:pt>
                <c:pt idx="10">
                  <c:v>21.7</c:v>
                </c:pt>
                <c:pt idx="11">
                  <c:v>27</c:v>
                </c:pt>
                <c:pt idx="12">
                  <c:v>27</c:v>
                </c:pt>
                <c:pt idx="13">
                  <c:v>27.6</c:v>
                </c:pt>
                <c:pt idx="14">
                  <c:v>25.146</c:v>
                </c:pt>
                <c:pt idx="15">
                  <c:v>25.207</c:v>
                </c:pt>
                <c:pt idx="16">
                  <c:v>25.908</c:v>
                </c:pt>
                <c:pt idx="17">
                  <c:v>27.452</c:v>
                </c:pt>
                <c:pt idx="18">
                  <c:v>27.911</c:v>
                </c:pt>
                <c:pt idx="19">
                  <c:v>28.073</c:v>
                </c:pt>
                <c:pt idx="20">
                  <c:v>28.24</c:v>
                </c:pt>
                <c:pt idx="21">
                  <c:v>28.366</c:v>
                </c:pt>
                <c:pt idx="22">
                  <c:v>29.586</c:v>
                </c:pt>
                <c:pt idx="23">
                  <c:v>33.8</c:v>
                </c:pt>
                <c:pt idx="24">
                  <c:v>31.975</c:v>
                </c:pt>
                <c:pt idx="25">
                  <c:v>32.429</c:v>
                </c:pt>
                <c:pt idx="26">
                  <c:v>30.432</c:v>
                </c:pt>
                <c:pt idx="27">
                  <c:v>34.388</c:v>
                </c:pt>
                <c:pt idx="28">
                  <c:v>37.394</c:v>
                </c:pt>
                <c:pt idx="29">
                  <c:v>40.58</c:v>
                </c:pt>
                <c:pt idx="30">
                  <c:v>39.52</c:v>
                </c:pt>
                <c:pt idx="31">
                  <c:v>39.783</c:v>
                </c:pt>
                <c:pt idx="32">
                  <c:v>41.643</c:v>
                </c:pt>
                <c:pt idx="33">
                  <c:v>38.417</c:v>
                </c:pt>
                <c:pt idx="34">
                  <c:v>40.29</c:v>
                </c:pt>
                <c:pt idx="35">
                  <c:v>39.225</c:v>
                </c:pt>
                <c:pt idx="36">
                  <c:v>51.577</c:v>
                </c:pt>
                <c:pt idx="37">
                  <c:v>54.062</c:v>
                </c:pt>
                <c:pt idx="38">
                  <c:v>55.659</c:v>
                </c:pt>
                <c:pt idx="39">
                  <c:v>58.355</c:v>
                </c:pt>
                <c:pt idx="40">
                  <c:v>54.419</c:v>
                </c:pt>
                <c:pt idx="41">
                  <c:v>54.944</c:v>
                </c:pt>
                <c:pt idx="42">
                  <c:v>56.595</c:v>
                </c:pt>
                <c:pt idx="43">
                  <c:v>60.258</c:v>
                </c:pt>
                <c:pt idx="44">
                  <c:v>62.15</c:v>
                </c:pt>
                <c:pt idx="45">
                  <c:v>61.063</c:v>
                </c:pt>
                <c:pt idx="46">
                  <c:v>62.439</c:v>
                </c:pt>
                <c:pt idx="47">
                  <c:v>68.528</c:v>
                </c:pt>
                <c:pt idx="48">
                  <c:v>71.299</c:v>
                </c:pt>
                <c:pt idx="49">
                  <c:v>71.914</c:v>
                </c:pt>
                <c:pt idx="50">
                  <c:v>75.439</c:v>
                </c:pt>
                <c:pt idx="51">
                  <c:v>79.466</c:v>
                </c:pt>
                <c:pt idx="52">
                  <c:v>82.31</c:v>
                </c:pt>
                <c:pt idx="53">
                  <c:v>88.408</c:v>
                </c:pt>
                <c:pt idx="54">
                  <c:v>93.176</c:v>
                </c:pt>
                <c:pt idx="55">
                  <c:v>92.916</c:v>
                </c:pt>
                <c:pt idx="56">
                  <c:v>94.256</c:v>
                </c:pt>
                <c:pt idx="57">
                  <c:v>90.674</c:v>
                </c:pt>
                <c:pt idx="58">
                  <c:v>96.398</c:v>
                </c:pt>
                <c:pt idx="59">
                  <c:v>101.917</c:v>
                </c:pt>
                <c:pt idx="60">
                  <c:v>101.972</c:v>
                </c:pt>
              </c:numCache>
            </c:numRef>
          </c:yVal>
          <c:smooth val="1"/>
        </c:ser>
        <c:axId val="14866672"/>
        <c:axId val="66691185"/>
      </c:scatterChart>
      <c:valAx>
        <c:axId val="1486667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1185"/>
        <c:crosses val="autoZero"/>
        <c:crossBetween val="midCat"/>
        <c:dispUnits/>
      </c:valAx>
      <c:valAx>
        <c:axId val="66691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66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Yield,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PAY'!$D$6:$D$66</c:f>
              <c:numCache>
                <c:ptCount val="61"/>
                <c:pt idx="0">
                  <c:v>1.1766189880207376</c:v>
                </c:pt>
                <c:pt idx="1">
                  <c:v>1.0658940719144803</c:v>
                </c:pt>
                <c:pt idx="2">
                  <c:v>1.070343724586609</c:v>
                </c:pt>
                <c:pt idx="3">
                  <c:v>1.0434168384334868</c:v>
                </c:pt>
                <c:pt idx="4">
                  <c:v>1.0655316461844855</c:v>
                </c:pt>
                <c:pt idx="5">
                  <c:v>0.9350426257459508</c:v>
                </c:pt>
                <c:pt idx="6">
                  <c:v>0.9964160799454919</c:v>
                </c:pt>
                <c:pt idx="7">
                  <c:v>0.9974944523263851</c:v>
                </c:pt>
                <c:pt idx="8">
                  <c:v>1.2059428257284224</c:v>
                </c:pt>
                <c:pt idx="9">
                  <c:v>1.183815434430653</c:v>
                </c:pt>
                <c:pt idx="10">
                  <c:v>1.1467968477713668</c:v>
                </c:pt>
                <c:pt idx="11">
                  <c:v>1.0582307812013696</c:v>
                </c:pt>
                <c:pt idx="12">
                  <c:v>1.0582307812013696</c:v>
                </c:pt>
                <c:pt idx="13">
                  <c:v>1.0686201437096579</c:v>
                </c:pt>
                <c:pt idx="14">
                  <c:v>1.141294838145232</c:v>
                </c:pt>
                <c:pt idx="15">
                  <c:v>1.2329908358789223</c:v>
                </c:pt>
                <c:pt idx="16">
                  <c:v>1.379187895630693</c:v>
                </c:pt>
                <c:pt idx="17">
                  <c:v>1.3513769488561853</c:v>
                </c:pt>
                <c:pt idx="18">
                  <c:v>1.455017734943212</c:v>
                </c:pt>
                <c:pt idx="19">
                  <c:v>1.4584476187083675</c:v>
                </c:pt>
                <c:pt idx="20">
                  <c:v>1.4919971671388104</c:v>
                </c:pt>
                <c:pt idx="21">
                  <c:v>1.531446097440598</c:v>
                </c:pt>
                <c:pt idx="22">
                  <c:v>1.4840127087135808</c:v>
                </c:pt>
                <c:pt idx="23">
                  <c:v>1.5978402366863906</c:v>
                </c:pt>
                <c:pt idx="24">
                  <c:v>1.3837685691946833</c:v>
                </c:pt>
                <c:pt idx="25">
                  <c:v>1.6538592000986772</c:v>
                </c:pt>
                <c:pt idx="26">
                  <c:v>1.49392087276551</c:v>
                </c:pt>
                <c:pt idx="27">
                  <c:v>1.7420902640455973</c:v>
                </c:pt>
                <c:pt idx="28">
                  <c:v>1.6972776381237633</c:v>
                </c:pt>
                <c:pt idx="29">
                  <c:v>1.8391572203055693</c:v>
                </c:pt>
                <c:pt idx="30">
                  <c:v>1.5745445344129554</c:v>
                </c:pt>
                <c:pt idx="31">
                  <c:v>1.736872533494206</c:v>
                </c:pt>
                <c:pt idx="32">
                  <c:v>1.7891362293782866</c:v>
                </c:pt>
                <c:pt idx="33">
                  <c:v>1.576463544784861</c:v>
                </c:pt>
                <c:pt idx="34">
                  <c:v>1.688632414991313</c:v>
                </c:pt>
                <c:pt idx="35">
                  <c:v>1.927495219885277</c:v>
                </c:pt>
                <c:pt idx="36">
                  <c:v>1.901021773271032</c:v>
                </c:pt>
                <c:pt idx="37">
                  <c:v>1.9173171543783063</c:v>
                </c:pt>
                <c:pt idx="38">
                  <c:v>1.7222192277978405</c:v>
                </c:pt>
                <c:pt idx="39">
                  <c:v>1.836894867620598</c:v>
                </c:pt>
                <c:pt idx="40">
                  <c:v>1.9164262481853767</c:v>
                </c:pt>
                <c:pt idx="41">
                  <c:v>1.9528428945835759</c:v>
                </c:pt>
                <c:pt idx="42">
                  <c:v>2.0709603321848222</c:v>
                </c:pt>
                <c:pt idx="43">
                  <c:v>1.9513093697102457</c:v>
                </c:pt>
                <c:pt idx="44">
                  <c:v>2.2147385358004827</c:v>
                </c:pt>
                <c:pt idx="45">
                  <c:v>2.042251445228698</c:v>
                </c:pt>
                <c:pt idx="46">
                  <c:v>2.113214497349413</c:v>
                </c:pt>
                <c:pt idx="47">
                  <c:v>2.304897268269904</c:v>
                </c:pt>
                <c:pt idx="48">
                  <c:v>2.2416303173957557</c:v>
                </c:pt>
                <c:pt idx="49">
                  <c:v>2.2297049253274746</c:v>
                </c:pt>
                <c:pt idx="50">
                  <c:v>2.329816142843887</c:v>
                </c:pt>
                <c:pt idx="51">
                  <c:v>2.3257116250975263</c:v>
                </c:pt>
                <c:pt idx="52">
                  <c:v>2.391799295346859</c:v>
                </c:pt>
                <c:pt idx="53">
                  <c:v>2.11109854311827</c:v>
                </c:pt>
                <c:pt idx="54">
                  <c:v>2.3158002060616467</c:v>
                </c:pt>
                <c:pt idx="55">
                  <c:v>2.3749408067501827</c:v>
                </c:pt>
                <c:pt idx="56">
                  <c:v>2.51576557460533</c:v>
                </c:pt>
                <c:pt idx="57">
                  <c:v>2.437369036327944</c:v>
                </c:pt>
                <c:pt idx="58">
                  <c:v>2.1988422996327723</c:v>
                </c:pt>
                <c:pt idx="59">
                  <c:v>2.548171551360421</c:v>
                </c:pt>
                <c:pt idx="60">
                  <c:v>2.487839799160554</c:v>
                </c:pt>
              </c:numCache>
            </c:numRef>
          </c:yVal>
          <c:smooth val="1"/>
        </c:ser>
        <c:axId val="63349754"/>
        <c:axId val="33276875"/>
      </c:scatterChart>
      <c:valAx>
        <c:axId val="6334975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6875"/>
        <c:crosses val="autoZero"/>
        <c:crossBetween val="midCat"/>
        <c:dispUnits/>
      </c:valAx>
      <c:valAx>
        <c:axId val="33276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497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Production and Consumption in China, 
1964-2010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267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ProdCons'!$B$6:$B$52</c:f>
              <c:numCache>
                <c:ptCount val="47"/>
                <c:pt idx="0">
                  <c:v>7.87</c:v>
                </c:pt>
                <c:pt idx="1">
                  <c:v>6.14</c:v>
                </c:pt>
                <c:pt idx="2">
                  <c:v>8.27</c:v>
                </c:pt>
                <c:pt idx="3">
                  <c:v>8.27</c:v>
                </c:pt>
                <c:pt idx="4">
                  <c:v>8.04</c:v>
                </c:pt>
                <c:pt idx="5">
                  <c:v>7.63</c:v>
                </c:pt>
                <c:pt idx="6">
                  <c:v>8.71</c:v>
                </c:pt>
                <c:pt idx="7">
                  <c:v>8.61</c:v>
                </c:pt>
                <c:pt idx="8">
                  <c:v>6.45</c:v>
                </c:pt>
                <c:pt idx="9">
                  <c:v>8.37</c:v>
                </c:pt>
                <c:pt idx="10">
                  <c:v>7.47</c:v>
                </c:pt>
                <c:pt idx="11">
                  <c:v>7.24</c:v>
                </c:pt>
                <c:pt idx="12">
                  <c:v>6.64</c:v>
                </c:pt>
                <c:pt idx="13">
                  <c:v>7.26</c:v>
                </c:pt>
                <c:pt idx="14">
                  <c:v>7.565</c:v>
                </c:pt>
                <c:pt idx="15">
                  <c:v>7.46</c:v>
                </c:pt>
                <c:pt idx="16">
                  <c:v>7.94</c:v>
                </c:pt>
                <c:pt idx="17">
                  <c:v>9.325</c:v>
                </c:pt>
                <c:pt idx="18">
                  <c:v>9.03</c:v>
                </c:pt>
                <c:pt idx="19">
                  <c:v>9.76</c:v>
                </c:pt>
                <c:pt idx="20">
                  <c:v>9.695</c:v>
                </c:pt>
                <c:pt idx="21">
                  <c:v>10.509</c:v>
                </c:pt>
                <c:pt idx="22">
                  <c:v>11.614</c:v>
                </c:pt>
                <c:pt idx="23">
                  <c:v>12.184</c:v>
                </c:pt>
                <c:pt idx="24">
                  <c:v>11.645</c:v>
                </c:pt>
                <c:pt idx="25">
                  <c:v>10.227</c:v>
                </c:pt>
                <c:pt idx="26">
                  <c:v>11</c:v>
                </c:pt>
                <c:pt idx="27">
                  <c:v>9.71</c:v>
                </c:pt>
                <c:pt idx="28">
                  <c:v>10.3</c:v>
                </c:pt>
                <c:pt idx="29">
                  <c:v>15.31</c:v>
                </c:pt>
                <c:pt idx="30">
                  <c:v>16</c:v>
                </c:pt>
                <c:pt idx="31">
                  <c:v>13.5</c:v>
                </c:pt>
                <c:pt idx="32">
                  <c:v>13.22</c:v>
                </c:pt>
                <c:pt idx="33">
                  <c:v>14.728</c:v>
                </c:pt>
                <c:pt idx="34">
                  <c:v>15.152</c:v>
                </c:pt>
                <c:pt idx="35">
                  <c:v>14.29</c:v>
                </c:pt>
                <c:pt idx="36">
                  <c:v>15.4</c:v>
                </c:pt>
                <c:pt idx="37">
                  <c:v>15.41</c:v>
                </c:pt>
                <c:pt idx="38">
                  <c:v>16.51</c:v>
                </c:pt>
                <c:pt idx="39">
                  <c:v>15.394</c:v>
                </c:pt>
                <c:pt idx="40">
                  <c:v>17.4</c:v>
                </c:pt>
                <c:pt idx="41">
                  <c:v>16.35</c:v>
                </c:pt>
                <c:pt idx="42">
                  <c:v>15.967</c:v>
                </c:pt>
                <c:pt idx="43">
                  <c:v>14</c:v>
                </c:pt>
                <c:pt idx="44">
                  <c:v>15.54</c:v>
                </c:pt>
                <c:pt idx="45">
                  <c:v>14.7</c:v>
                </c:pt>
                <c:pt idx="46">
                  <c:v>14.6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ProdCons'!$D$6:$D$52</c:f>
              <c:numCache>
                <c:ptCount val="47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57.88</c:v>
                </c:pt>
                <c:pt idx="46">
                  <c:v>64.22</c:v>
                </c:pt>
              </c:numCache>
            </c:numRef>
          </c:yVal>
          <c:smooth val="1"/>
        </c:ser>
        <c:axId val="31056420"/>
        <c:axId val="11072325"/>
      </c:scatterChart>
      <c:valAx>
        <c:axId val="31056420"/>
        <c:scaling>
          <c:orientation val="minMax"/>
          <c:max val="202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2325"/>
        <c:crosses val="autoZero"/>
        <c:crossBetween val="midCat"/>
        <c:dispUnits/>
        <c:majorUnit val="10"/>
      </c:valAx>
      <c:valAx>
        <c:axId val="1107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64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175"/>
          <c:w val="0.877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2017.325</c:v>
                </c:pt>
                <c:pt idx="46">
                  <c:v>2003.728</c:v>
                </c:pt>
                <c:pt idx="47">
                  <c:v>2124.78</c:v>
                </c:pt>
                <c:pt idx="48">
                  <c:v>2240.911</c:v>
                </c:pt>
                <c:pt idx="49">
                  <c:v>2226.478</c:v>
                </c:pt>
                <c:pt idx="50">
                  <c:v>2212.814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1856.595</c:v>
                </c:pt>
                <c:pt idx="40">
                  <c:v>1860.204</c:v>
                </c:pt>
                <c:pt idx="41">
                  <c:v>1905.357</c:v>
                </c:pt>
                <c:pt idx="42">
                  <c:v>1910.094</c:v>
                </c:pt>
                <c:pt idx="43">
                  <c:v>1936.319</c:v>
                </c:pt>
                <c:pt idx="44">
                  <c:v>1990.201</c:v>
                </c:pt>
                <c:pt idx="45">
                  <c:v>2020.971</c:v>
                </c:pt>
                <c:pt idx="46">
                  <c:v>2044.258</c:v>
                </c:pt>
                <c:pt idx="47">
                  <c:v>2096.372</c:v>
                </c:pt>
                <c:pt idx="48">
                  <c:v>2148.893</c:v>
                </c:pt>
                <c:pt idx="49">
                  <c:v>2190.488</c:v>
                </c:pt>
                <c:pt idx="50">
                  <c:v>2237.774</c:v>
                </c:pt>
              </c:numCache>
            </c:numRef>
          </c:yVal>
          <c:smooth val="1"/>
        </c:ser>
        <c:axId val="15958168"/>
        <c:axId val="9405785"/>
      </c:scatterChart>
      <c:valAx>
        <c:axId val="1595816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5785"/>
        <c:crosses val="autoZero"/>
        <c:crossBetween val="midCat"/>
        <c:dispUnits/>
      </c:valAx>
      <c:valAx>
        <c:axId val="9405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81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"/>
          <c:y val="0.4815"/>
          <c:w val="0.217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ProdCons'!$F$6:$F$56</c:f>
              <c:numCache>
                <c:ptCount val="51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347.82</c:v>
                </c:pt>
                <c:pt idx="24">
                  <c:v>427.647</c:v>
                </c:pt>
                <c:pt idx="25">
                  <c:v>518.338</c:v>
                </c:pt>
                <c:pt idx="26">
                  <c:v>572.481</c:v>
                </c:pt>
                <c:pt idx="27">
                  <c:v>528.398</c:v>
                </c:pt>
                <c:pt idx="28">
                  <c:v>450.962</c:v>
                </c:pt>
                <c:pt idx="29">
                  <c:v>441.165</c:v>
                </c:pt>
                <c:pt idx="30">
                  <c:v>495.352</c:v>
                </c:pt>
                <c:pt idx="31">
                  <c:v>486.174</c:v>
                </c:pt>
                <c:pt idx="32">
                  <c:v>521.562</c:v>
                </c:pt>
                <c:pt idx="33">
                  <c:v>484.182</c:v>
                </c:pt>
                <c:pt idx="34">
                  <c:v>479.302</c:v>
                </c:pt>
                <c:pt idx="35">
                  <c:v>437.357</c:v>
                </c:pt>
                <c:pt idx="36">
                  <c:v>487.648</c:v>
                </c:pt>
                <c:pt idx="37">
                  <c:v>542.466</c:v>
                </c:pt>
                <c:pt idx="38">
                  <c:v>581.6</c:v>
                </c:pt>
                <c:pt idx="39">
                  <c:v>586.393</c:v>
                </c:pt>
                <c:pt idx="40">
                  <c:v>566.199</c:v>
                </c:pt>
                <c:pt idx="41">
                  <c:v>536.2</c:v>
                </c:pt>
                <c:pt idx="42">
                  <c:v>443.183</c:v>
                </c:pt>
                <c:pt idx="43">
                  <c:v>357.85</c:v>
                </c:pt>
                <c:pt idx="44">
                  <c:v>406.051</c:v>
                </c:pt>
                <c:pt idx="45">
                  <c:v>392.126</c:v>
                </c:pt>
                <c:pt idx="46">
                  <c:v>346.641</c:v>
                </c:pt>
                <c:pt idx="47">
                  <c:v>369.216</c:v>
                </c:pt>
                <c:pt idx="48">
                  <c:v>450.211</c:v>
                </c:pt>
                <c:pt idx="49">
                  <c:v>476.79</c:v>
                </c:pt>
                <c:pt idx="50">
                  <c:v>444.324</c:v>
                </c:pt>
              </c:numCache>
            </c:numRef>
          </c:yVal>
          <c:smooth val="1"/>
        </c:ser>
        <c:axId val="17543202"/>
        <c:axId val="23671091"/>
      </c:scatterChart>
      <c:valAx>
        <c:axId val="1754320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71091"/>
        <c:crosses val="autoZero"/>
        <c:crossBetween val="midCat"/>
        <c:dispUnits/>
      </c:valAx>
      <c:valAx>
        <c:axId val="23671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432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 as Days of Consumption, 1960-2010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 as 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ProdCons'!$H$6:$H$56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115.28278649894027</c:v>
                </c:pt>
                <c:pt idx="40">
                  <c:v>111.09675874258951</c:v>
                </c:pt>
                <c:pt idx="41">
                  <c:v>102.71723356830243</c:v>
                </c:pt>
                <c:pt idx="42">
                  <c:v>84.68787138224612</c:v>
                </c:pt>
                <c:pt idx="43">
                  <c:v>67.45543993525861</c:v>
                </c:pt>
                <c:pt idx="44">
                  <c:v>74.4691691944683</c:v>
                </c:pt>
                <c:pt idx="45">
                  <c:v>70.82040761594303</c:v>
                </c:pt>
                <c:pt idx="46">
                  <c:v>61.892366325581214</c:v>
                </c:pt>
                <c:pt idx="47">
                  <c:v>64.28431595155823</c:v>
                </c:pt>
                <c:pt idx="48">
                  <c:v>76.47054320526894</c:v>
                </c:pt>
                <c:pt idx="49">
                  <c:v>79.44729667544402</c:v>
                </c:pt>
                <c:pt idx="50">
                  <c:v>72.47302900114133</c:v>
                </c:pt>
              </c:numCache>
            </c:numRef>
          </c:yVal>
          <c:smooth val="1"/>
        </c:ser>
        <c:axId val="11713228"/>
        <c:axId val="38310189"/>
      </c:scatterChart>
      <c:valAx>
        <c:axId val="1171322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10189"/>
        <c:crosses val="autoZero"/>
        <c:crossBetween val="midCat"/>
        <c:dispUnits/>
      </c:valAx>
      <c:valAx>
        <c:axId val="38310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132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Average Grain Yields, 1950-2010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Yields'!$A$6:$A$66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'World Grain Yields'!$B$6:$B$66</c:f>
              <c:numCache>
                <c:ptCount val="61"/>
                <c:pt idx="0">
                  <c:v>1.0640809443507588</c:v>
                </c:pt>
                <c:pt idx="1">
                  <c:v>1.084033613445378</c:v>
                </c:pt>
                <c:pt idx="2">
                  <c:v>1.1447154471544716</c:v>
                </c:pt>
                <c:pt idx="3">
                  <c:v>1.145367412140575</c:v>
                </c:pt>
                <c:pt idx="4">
                  <c:v>1.1182965299684542</c:v>
                </c:pt>
                <c:pt idx="5">
                  <c:v>1.174922600619195</c:v>
                </c:pt>
                <c:pt idx="6">
                  <c:v>1.2122137404580153</c:v>
                </c:pt>
                <c:pt idx="7">
                  <c:v>1.2196620583717357</c:v>
                </c:pt>
                <c:pt idx="8">
                  <c:v>1.2006125574272588</c:v>
                </c:pt>
                <c:pt idx="9">
                  <c:v>1.3224299065420562</c:v>
                </c:pt>
                <c:pt idx="10">
                  <c:v>1.29</c:v>
                </c:pt>
                <c:pt idx="11">
                  <c:v>1.26</c:v>
                </c:pt>
                <c:pt idx="12">
                  <c:v>1.33</c:v>
                </c:pt>
                <c:pt idx="13">
                  <c:v>1.32</c:v>
                </c:pt>
                <c:pt idx="14">
                  <c:v>1.38</c:v>
                </c:pt>
                <c:pt idx="15">
                  <c:v>1.39</c:v>
                </c:pt>
                <c:pt idx="16">
                  <c:v>1.51</c:v>
                </c:pt>
                <c:pt idx="17">
                  <c:v>1.52</c:v>
                </c:pt>
                <c:pt idx="18">
                  <c:v>1.57</c:v>
                </c:pt>
                <c:pt idx="19">
                  <c:v>1.58</c:v>
                </c:pt>
                <c:pt idx="20">
                  <c:v>1.63</c:v>
                </c:pt>
                <c:pt idx="21">
                  <c:v>1.75</c:v>
                </c:pt>
                <c:pt idx="22">
                  <c:v>1.73</c:v>
                </c:pt>
                <c:pt idx="23">
                  <c:v>1.82</c:v>
                </c:pt>
                <c:pt idx="24">
                  <c:v>1.74</c:v>
                </c:pt>
                <c:pt idx="25">
                  <c:v>1.75</c:v>
                </c:pt>
                <c:pt idx="26">
                  <c:v>1.87</c:v>
                </c:pt>
                <c:pt idx="27">
                  <c:v>1.85</c:v>
                </c:pt>
                <c:pt idx="28">
                  <c:v>2.03</c:v>
                </c:pt>
                <c:pt idx="29">
                  <c:v>1.98</c:v>
                </c:pt>
                <c:pt idx="30">
                  <c:v>1.98</c:v>
                </c:pt>
                <c:pt idx="31">
                  <c:v>2.02</c:v>
                </c:pt>
                <c:pt idx="32">
                  <c:v>2.14</c:v>
                </c:pt>
                <c:pt idx="33">
                  <c:v>2.07</c:v>
                </c:pt>
                <c:pt idx="34">
                  <c:v>2.29</c:v>
                </c:pt>
                <c:pt idx="35">
                  <c:v>2.3</c:v>
                </c:pt>
                <c:pt idx="36">
                  <c:v>2.34</c:v>
                </c:pt>
                <c:pt idx="37">
                  <c:v>2.33</c:v>
                </c:pt>
                <c:pt idx="38">
                  <c:v>2.25</c:v>
                </c:pt>
                <c:pt idx="39">
                  <c:v>2.4</c:v>
                </c:pt>
                <c:pt idx="40">
                  <c:v>2.54</c:v>
                </c:pt>
                <c:pt idx="41">
                  <c:v>2.46</c:v>
                </c:pt>
                <c:pt idx="42">
                  <c:v>2.57</c:v>
                </c:pt>
                <c:pt idx="43">
                  <c:v>2.5</c:v>
                </c:pt>
                <c:pt idx="44">
                  <c:v>2.56</c:v>
                </c:pt>
                <c:pt idx="45">
                  <c:v>2.5</c:v>
                </c:pt>
                <c:pt idx="46">
                  <c:v>2.66</c:v>
                </c:pt>
                <c:pt idx="47">
                  <c:v>2.72</c:v>
                </c:pt>
                <c:pt idx="48">
                  <c:v>2.73</c:v>
                </c:pt>
                <c:pt idx="49">
                  <c:v>2.8</c:v>
                </c:pt>
                <c:pt idx="50">
                  <c:v>2.77</c:v>
                </c:pt>
                <c:pt idx="51">
                  <c:v>2.82</c:v>
                </c:pt>
                <c:pt idx="52">
                  <c:v>2.79</c:v>
                </c:pt>
                <c:pt idx="53">
                  <c:v>2.8</c:v>
                </c:pt>
                <c:pt idx="54">
                  <c:v>3.05</c:v>
                </c:pt>
                <c:pt idx="55">
                  <c:v>2.99</c:v>
                </c:pt>
                <c:pt idx="56">
                  <c:v>2.98</c:v>
                </c:pt>
                <c:pt idx="57">
                  <c:v>3.07</c:v>
                </c:pt>
                <c:pt idx="58">
                  <c:v>3.22</c:v>
                </c:pt>
                <c:pt idx="59">
                  <c:v>3.24</c:v>
                </c:pt>
                <c:pt idx="60">
                  <c:v>3.21</c:v>
                </c:pt>
              </c:numCache>
            </c:numRef>
          </c:yVal>
          <c:smooth val="1"/>
        </c:ser>
        <c:axId val="9247382"/>
        <c:axId val="16117575"/>
      </c:scatterChart>
      <c:valAx>
        <c:axId val="924738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17575"/>
        <c:crosses val="autoZero"/>
        <c:crossBetween val="midCat"/>
        <c:dispUnits/>
      </c:valAx>
      <c:valAx>
        <c:axId val="1611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73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in the Russian Federation, 1987-2010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Grain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'Russia Grain Production'!$A$6:$A$29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'Russia Grain Production'!$B$6:$B$29</c:f>
              <c:numCache>
                <c:ptCount val="24"/>
                <c:pt idx="0">
                  <c:v>93.263</c:v>
                </c:pt>
                <c:pt idx="1">
                  <c:v>88.729</c:v>
                </c:pt>
                <c:pt idx="2">
                  <c:v>98.925</c:v>
                </c:pt>
                <c:pt idx="3">
                  <c:v>110.567</c:v>
                </c:pt>
                <c:pt idx="4">
                  <c:v>85.581</c:v>
                </c:pt>
                <c:pt idx="5">
                  <c:v>102.448</c:v>
                </c:pt>
                <c:pt idx="6">
                  <c:v>95.169</c:v>
                </c:pt>
                <c:pt idx="7">
                  <c:v>77.54</c:v>
                </c:pt>
                <c:pt idx="8">
                  <c:v>61.1</c:v>
                </c:pt>
                <c:pt idx="9">
                  <c:v>66.799</c:v>
                </c:pt>
                <c:pt idx="10">
                  <c:v>86.013</c:v>
                </c:pt>
                <c:pt idx="11">
                  <c:v>46.218</c:v>
                </c:pt>
                <c:pt idx="12">
                  <c:v>53.089</c:v>
                </c:pt>
                <c:pt idx="13">
                  <c:v>63.031</c:v>
                </c:pt>
                <c:pt idx="14">
                  <c:v>82.373</c:v>
                </c:pt>
                <c:pt idx="15">
                  <c:v>84.264</c:v>
                </c:pt>
                <c:pt idx="16">
                  <c:v>64.893</c:v>
                </c:pt>
                <c:pt idx="17">
                  <c:v>75.306</c:v>
                </c:pt>
                <c:pt idx="18">
                  <c:v>75.672</c:v>
                </c:pt>
                <c:pt idx="19">
                  <c:v>75.545</c:v>
                </c:pt>
                <c:pt idx="20">
                  <c:v>79.185</c:v>
                </c:pt>
                <c:pt idx="21">
                  <c:v>104.88</c:v>
                </c:pt>
                <c:pt idx="22">
                  <c:v>94.105</c:v>
                </c:pt>
                <c:pt idx="23">
                  <c:v>59.97</c:v>
                </c:pt>
              </c:numCache>
            </c:numRef>
          </c:yVal>
          <c:smooth val="1"/>
        </c:ser>
        <c:axId val="10840448"/>
        <c:axId val="30455169"/>
      </c:scatterChart>
      <c:valAx>
        <c:axId val="1084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5169"/>
        <c:crosses val="autoZero"/>
        <c:crossBetween val="midCat"/>
        <c:dispUnits/>
      </c:valAx>
      <c:valAx>
        <c:axId val="30455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04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175"/>
          <c:w val="0.892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Grain'!$B$6:$B$54</c:f>
              <c:numCache>
                <c:ptCount val="49"/>
                <c:pt idx="0">
                  <c:v>957</c:v>
                </c:pt>
                <c:pt idx="1">
                  <c:v>963</c:v>
                </c:pt>
                <c:pt idx="2">
                  <c:v>973</c:v>
                </c:pt>
                <c:pt idx="3">
                  <c:v>981</c:v>
                </c:pt>
                <c:pt idx="4">
                  <c:v>985</c:v>
                </c:pt>
                <c:pt idx="5">
                  <c:v>991</c:v>
                </c:pt>
                <c:pt idx="6">
                  <c:v>1017</c:v>
                </c:pt>
                <c:pt idx="7">
                  <c:v>1020</c:v>
                </c:pt>
                <c:pt idx="8">
                  <c:v>1026</c:v>
                </c:pt>
                <c:pt idx="9">
                  <c:v>1216</c:v>
                </c:pt>
                <c:pt idx="10">
                  <c:v>1342</c:v>
                </c:pt>
                <c:pt idx="11">
                  <c:v>1210</c:v>
                </c:pt>
                <c:pt idx="12">
                  <c:v>1187</c:v>
                </c:pt>
                <c:pt idx="13">
                  <c:v>1998</c:v>
                </c:pt>
                <c:pt idx="14">
                  <c:v>1158</c:v>
                </c:pt>
                <c:pt idx="15">
                  <c:v>983</c:v>
                </c:pt>
                <c:pt idx="16">
                  <c:v>834</c:v>
                </c:pt>
                <c:pt idx="17">
                  <c:v>894</c:v>
                </c:pt>
                <c:pt idx="18">
                  <c:v>1009</c:v>
                </c:pt>
                <c:pt idx="19">
                  <c:v>907</c:v>
                </c:pt>
                <c:pt idx="20">
                  <c:v>847</c:v>
                </c:pt>
                <c:pt idx="21">
                  <c:v>432</c:v>
                </c:pt>
                <c:pt idx="22">
                  <c:v>630</c:v>
                </c:pt>
                <c:pt idx="23">
                  <c:v>785</c:v>
                </c:pt>
                <c:pt idx="24">
                  <c:v>814</c:v>
                </c:pt>
                <c:pt idx="25">
                  <c:v>843</c:v>
                </c:pt>
                <c:pt idx="26">
                  <c:v>890</c:v>
                </c:pt>
                <c:pt idx="27">
                  <c:v>845</c:v>
                </c:pt>
                <c:pt idx="28">
                  <c:v>893</c:v>
                </c:pt>
                <c:pt idx="29">
                  <c:v>447</c:v>
                </c:pt>
                <c:pt idx="30">
                  <c:v>810</c:v>
                </c:pt>
                <c:pt idx="31">
                  <c:v>835</c:v>
                </c:pt>
                <c:pt idx="32">
                  <c:v>801</c:v>
                </c:pt>
                <c:pt idx="33">
                  <c:v>810</c:v>
                </c:pt>
                <c:pt idx="34">
                  <c:v>660</c:v>
                </c:pt>
                <c:pt idx="35">
                  <c:v>645</c:v>
                </c:pt>
                <c:pt idx="36">
                  <c:v>833</c:v>
                </c:pt>
                <c:pt idx="37">
                  <c:v>694</c:v>
                </c:pt>
                <c:pt idx="38">
                  <c:v>672</c:v>
                </c:pt>
                <c:pt idx="39">
                  <c:v>700</c:v>
                </c:pt>
                <c:pt idx="40">
                  <c:v>561</c:v>
                </c:pt>
                <c:pt idx="41">
                  <c:v>419</c:v>
                </c:pt>
                <c:pt idx="42">
                  <c:v>489</c:v>
                </c:pt>
                <c:pt idx="43">
                  <c:v>562</c:v>
                </c:pt>
                <c:pt idx="44">
                  <c:v>809</c:v>
                </c:pt>
                <c:pt idx="45">
                  <c:v>1030</c:v>
                </c:pt>
                <c:pt idx="46">
                  <c:v>714</c:v>
                </c:pt>
                <c:pt idx="47">
                  <c:v>765</c:v>
                </c:pt>
                <c:pt idx="48">
                  <c:v>815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Grain'!$C$6:$C$54</c:f>
              <c:numCache>
                <c:ptCount val="49"/>
                <c:pt idx="0">
                  <c:v>1020</c:v>
                </c:pt>
                <c:pt idx="1">
                  <c:v>1054</c:v>
                </c:pt>
                <c:pt idx="2">
                  <c:v>1087</c:v>
                </c:pt>
                <c:pt idx="3">
                  <c:v>1119</c:v>
                </c:pt>
                <c:pt idx="4">
                  <c:v>1099</c:v>
                </c:pt>
                <c:pt idx="5">
                  <c:v>1102</c:v>
                </c:pt>
                <c:pt idx="6">
                  <c:v>1156</c:v>
                </c:pt>
                <c:pt idx="7">
                  <c:v>1305</c:v>
                </c:pt>
                <c:pt idx="8">
                  <c:v>1289</c:v>
                </c:pt>
                <c:pt idx="9">
                  <c:v>1494</c:v>
                </c:pt>
                <c:pt idx="10">
                  <c:v>1575</c:v>
                </c:pt>
                <c:pt idx="11">
                  <c:v>1515</c:v>
                </c:pt>
                <c:pt idx="12">
                  <c:v>1425</c:v>
                </c:pt>
                <c:pt idx="13">
                  <c:v>2383</c:v>
                </c:pt>
                <c:pt idx="14">
                  <c:v>1706</c:v>
                </c:pt>
                <c:pt idx="15">
                  <c:v>1465</c:v>
                </c:pt>
                <c:pt idx="16">
                  <c:v>1514</c:v>
                </c:pt>
                <c:pt idx="17">
                  <c:v>1472</c:v>
                </c:pt>
                <c:pt idx="18">
                  <c:v>1603</c:v>
                </c:pt>
                <c:pt idx="19">
                  <c:v>1550</c:v>
                </c:pt>
                <c:pt idx="20">
                  <c:v>1461</c:v>
                </c:pt>
                <c:pt idx="21">
                  <c:v>1372</c:v>
                </c:pt>
                <c:pt idx="22">
                  <c:v>1724</c:v>
                </c:pt>
                <c:pt idx="23">
                  <c:v>1702</c:v>
                </c:pt>
                <c:pt idx="24">
                  <c:v>1878</c:v>
                </c:pt>
                <c:pt idx="25">
                  <c:v>1977</c:v>
                </c:pt>
                <c:pt idx="26">
                  <c:v>1923</c:v>
                </c:pt>
                <c:pt idx="27">
                  <c:v>2161</c:v>
                </c:pt>
                <c:pt idx="28">
                  <c:v>2579</c:v>
                </c:pt>
                <c:pt idx="29">
                  <c:v>2498</c:v>
                </c:pt>
                <c:pt idx="30">
                  <c:v>2667</c:v>
                </c:pt>
                <c:pt idx="31">
                  <c:v>2891</c:v>
                </c:pt>
                <c:pt idx="32">
                  <c:v>3059</c:v>
                </c:pt>
                <c:pt idx="33">
                  <c:v>3142</c:v>
                </c:pt>
                <c:pt idx="34">
                  <c:v>3299</c:v>
                </c:pt>
                <c:pt idx="35">
                  <c:v>3239</c:v>
                </c:pt>
                <c:pt idx="36">
                  <c:v>3273</c:v>
                </c:pt>
                <c:pt idx="37">
                  <c:v>3061</c:v>
                </c:pt>
                <c:pt idx="38">
                  <c:v>3191</c:v>
                </c:pt>
                <c:pt idx="39">
                  <c:v>2935</c:v>
                </c:pt>
                <c:pt idx="40">
                  <c:v>2836</c:v>
                </c:pt>
                <c:pt idx="41">
                  <c:v>2573</c:v>
                </c:pt>
                <c:pt idx="42">
                  <c:v>2885</c:v>
                </c:pt>
                <c:pt idx="43">
                  <c:v>3324</c:v>
                </c:pt>
                <c:pt idx="44">
                  <c:v>3807</c:v>
                </c:pt>
                <c:pt idx="45">
                  <c:v>3823</c:v>
                </c:pt>
                <c:pt idx="46">
                  <c:v>3851</c:v>
                </c:pt>
                <c:pt idx="47">
                  <c:v>4110</c:v>
                </c:pt>
                <c:pt idx="48">
                  <c:v>4345</c:v>
                </c:pt>
              </c:numCache>
            </c:numRef>
          </c:yVal>
          <c:smooth val="1"/>
        </c:ser>
        <c:axId val="5661066"/>
        <c:axId val="50949595"/>
      </c:scatterChart>
      <c:valAx>
        <c:axId val="5661066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9595"/>
        <c:crosses val="autoZero"/>
        <c:crossBetween val="midCat"/>
        <c:dispUnits/>
        <c:majorUnit val="8"/>
      </c:valAx>
      <c:valAx>
        <c:axId val="50949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0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0.1335</cdr:y>
    </cdr:from>
    <cdr:to>
      <cdr:x>0.9915</cdr:x>
      <cdr:y>0.86975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0.9245</cdr:x>
      <cdr:y>0.1395</cdr:y>
    </cdr:from>
    <cdr:to>
      <cdr:x>0.954</cdr:x>
      <cdr:y>0.876</cdr:y>
    </cdr:to>
    <cdr:sp>
      <cdr:nvSpPr>
        <cdr:cNvPr id="1" name="Text Box 1"/>
        <cdr:cNvSpPr txBox="1">
          <a:spLocks noChangeArrowheads="1"/>
        </cdr:cNvSpPr>
      </cdr:nvSpPr>
      <cdr:spPr>
        <a:xfrm>
          <a:off x="54673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0.63975</cdr:x>
      <cdr:y>0.23375</cdr:y>
    </cdr:from>
    <cdr:to>
      <cdr:x>0.79275</cdr:x>
      <cdr:y>0.29175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781425" y="1171575"/>
          <a:ext cx="9048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0.7555</cdr:x>
      <cdr:y>0.668</cdr:y>
    </cdr:from>
    <cdr:to>
      <cdr:x>0.87375</cdr:x>
      <cdr:y>0.72675</cdr:y>
    </cdr:to>
    <cdr:sp>
      <cdr:nvSpPr>
        <cdr:cNvPr id="3" name="Text Box 3"/>
        <cdr:cNvSpPr txBox="1">
          <a:spLocks noChangeArrowheads="1"/>
        </cdr:cNvSpPr>
      </cdr:nvSpPr>
      <cdr:spPr>
        <a:xfrm>
          <a:off x="4467225" y="3352800"/>
          <a:ext cx="6953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0.1335</cdr:y>
    </cdr:from>
    <cdr:to>
      <cdr:x>0.9915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0.13725</cdr:y>
    </cdr:from>
    <cdr:to>
      <cdr:x>0.9785</cdr:x>
      <cdr:y>0.8735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022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0.6655</cdr:x>
      <cdr:y>0.2105</cdr:y>
    </cdr:from>
    <cdr:to>
      <cdr:x>0.82075</cdr:x>
      <cdr:y>0.26675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33825" y="1047750"/>
          <a:ext cx="914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0.8045</cdr:x>
      <cdr:y>0.658</cdr:y>
    </cdr:from>
    <cdr:to>
      <cdr:x>0.92825</cdr:x>
      <cdr:y>0.706</cdr:y>
    </cdr:to>
    <cdr:sp>
      <cdr:nvSpPr>
        <cdr:cNvPr id="3" name="Text Box 3"/>
        <cdr:cNvSpPr txBox="1">
          <a:spLocks noChangeArrowheads="1"/>
        </cdr:cNvSpPr>
      </cdr:nvSpPr>
      <cdr:spPr>
        <a:xfrm>
          <a:off x="4752975" y="3295650"/>
          <a:ext cx="7334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0.1295</cdr:y>
    </cdr:from>
    <cdr:to>
      <cdr:x>0.995</cdr:x>
      <cdr:y>0.866</cdr:y>
    </cdr:to>
    <cdr:sp>
      <cdr:nvSpPr>
        <cdr:cNvPr id="1" name="Text Box 1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0.13525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76275"/>
          <a:ext cx="171450" cy="3686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0.86975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0.9425</cdr:x>
      <cdr:y>0.13925</cdr:y>
    </cdr:from>
    <cdr:to>
      <cdr:x>0.972</cdr:x>
      <cdr:y>0.8755</cdr:y>
    </cdr:to>
    <cdr:sp>
      <cdr:nvSpPr>
        <cdr:cNvPr id="1" name="Text Box 2"/>
        <cdr:cNvSpPr txBox="1">
          <a:spLocks noChangeArrowheads="1"/>
        </cdr:cNvSpPr>
      </cdr:nvSpPr>
      <cdr:spPr>
        <a:xfrm>
          <a:off x="557212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0.5725</cdr:x>
      <cdr:y>0.284</cdr:y>
    </cdr:from>
    <cdr:to>
      <cdr:x>0.7</cdr:x>
      <cdr:y>0.32825</cdr:y>
    </cdr:to>
    <cdr:sp>
      <cdr:nvSpPr>
        <cdr:cNvPr id="2" name="Text Box 3"/>
        <cdr:cNvSpPr txBox="1">
          <a:spLocks noChangeArrowheads="1"/>
        </cdr:cNvSpPr>
      </cdr:nvSpPr>
      <cdr:spPr>
        <a:xfrm>
          <a:off x="3381375" y="1419225"/>
          <a:ext cx="752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0.7845</cdr:x>
      <cdr:y>0.4445</cdr:y>
    </cdr:from>
    <cdr:to>
      <cdr:x>0.9315</cdr:x>
      <cdr:y>0.51</cdr:y>
    </cdr:to>
    <cdr:sp>
      <cdr:nvSpPr>
        <cdr:cNvPr id="3" name="Text Box 4"/>
        <cdr:cNvSpPr txBox="1">
          <a:spLocks noChangeArrowheads="1"/>
        </cdr:cNvSpPr>
      </cdr:nvSpPr>
      <cdr:spPr>
        <a:xfrm>
          <a:off x="4638675" y="2228850"/>
          <a:ext cx="8667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0.96275</cdr:x>
      <cdr:y>0.13375</cdr:y>
    </cdr:from>
    <cdr:to>
      <cdr:x>0.99175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0.1315</cdr:y>
    </cdr:from>
    <cdr:to>
      <cdr:x>0.985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4832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0.79125</cdr:x>
      <cdr:y>0.19125</cdr:y>
    </cdr:from>
    <cdr:to>
      <cdr:x>0.93625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4676775" y="952500"/>
          <a:ext cx="8572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0.80575</cdr:x>
      <cdr:y>0.6965</cdr:y>
    </cdr:from>
    <cdr:to>
      <cdr:x>0.93625</cdr:x>
      <cdr:y>0.7585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00" y="3495675"/>
          <a:ext cx="7715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0.13525</cdr:y>
    </cdr:from>
    <cdr:to>
      <cdr:x>0.93575</cdr:x>
      <cdr:y>0.87225</cdr:y>
    </cdr:to>
    <cdr:sp>
      <cdr:nvSpPr>
        <cdr:cNvPr id="1" name="Text Box 2"/>
        <cdr:cNvSpPr txBox="1">
          <a:spLocks noChangeArrowheads="1"/>
        </cdr:cNvSpPr>
      </cdr:nvSpPr>
      <cdr:spPr>
        <a:xfrm>
          <a:off x="535305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3.8515625" style="0" customWidth="1"/>
  </cols>
  <sheetData>
    <row r="1" ht="12.75">
      <c r="A1" s="39" t="s">
        <v>79</v>
      </c>
    </row>
    <row r="2" ht="12.75">
      <c r="A2" s="39"/>
    </row>
    <row r="3" ht="12.75">
      <c r="A3" s="65" t="s">
        <v>83</v>
      </c>
    </row>
    <row r="4" ht="12.75">
      <c r="A4" s="96" t="s">
        <v>84</v>
      </c>
    </row>
    <row r="5" ht="12.75">
      <c r="A5" s="97" t="s">
        <v>85</v>
      </c>
    </row>
    <row r="6" ht="12.75">
      <c r="A6" s="97" t="s">
        <v>86</v>
      </c>
    </row>
    <row r="7" ht="12.75">
      <c r="A7" s="65" t="s">
        <v>87</v>
      </c>
    </row>
    <row r="8" ht="12.75">
      <c r="A8" s="97" t="s">
        <v>88</v>
      </c>
    </row>
    <row r="9" ht="12.75">
      <c r="A9" s="97" t="s">
        <v>89</v>
      </c>
    </row>
    <row r="10" ht="12.75">
      <c r="A10" s="97" t="s">
        <v>90</v>
      </c>
    </row>
    <row r="11" ht="12.75">
      <c r="A11" s="48" t="s">
        <v>47</v>
      </c>
    </row>
    <row r="12" ht="12.75">
      <c r="A12" s="28" t="s">
        <v>48</v>
      </c>
    </row>
    <row r="13" ht="12.75">
      <c r="A13" s="48" t="s">
        <v>49</v>
      </c>
    </row>
    <row r="14" ht="12.75">
      <c r="A14" s="65" t="s">
        <v>61</v>
      </c>
    </row>
    <row r="15" ht="12.75">
      <c r="A15" s="106" t="s">
        <v>97</v>
      </c>
    </row>
    <row r="16" ht="12.75">
      <c r="A16" s="97" t="s">
        <v>98</v>
      </c>
    </row>
    <row r="17" ht="12.75">
      <c r="A17" s="48" t="s">
        <v>37</v>
      </c>
    </row>
    <row r="18" ht="12.75">
      <c r="A18" s="47" t="s">
        <v>44</v>
      </c>
    </row>
    <row r="19" ht="12.75">
      <c r="A19" s="47" t="s">
        <v>43</v>
      </c>
    </row>
    <row r="20" ht="12.75">
      <c r="A20" s="48" t="s">
        <v>38</v>
      </c>
    </row>
    <row r="21" ht="12.75">
      <c r="A21" s="47" t="s">
        <v>42</v>
      </c>
    </row>
    <row r="22" ht="12.75">
      <c r="A22" s="47" t="s">
        <v>41</v>
      </c>
    </row>
    <row r="23" ht="12.75">
      <c r="A23" s="24" t="s">
        <v>0</v>
      </c>
    </row>
    <row r="24" ht="12.75">
      <c r="A24" t="s">
        <v>20</v>
      </c>
    </row>
    <row r="25" ht="12.75">
      <c r="A25" t="s">
        <v>21</v>
      </c>
    </row>
    <row r="26" ht="12.75">
      <c r="A26" t="s">
        <v>22</v>
      </c>
    </row>
    <row r="27" ht="12.75">
      <c r="A27" s="24" t="s">
        <v>12</v>
      </c>
    </row>
    <row r="28" ht="12.75">
      <c r="A28" t="s">
        <v>23</v>
      </c>
    </row>
    <row r="29" ht="12.75">
      <c r="A29" t="s">
        <v>24</v>
      </c>
    </row>
    <row r="30" ht="12.75">
      <c r="A30" t="s">
        <v>25</v>
      </c>
    </row>
    <row r="31" ht="12.75">
      <c r="A31" s="24" t="s">
        <v>15</v>
      </c>
    </row>
    <row r="32" ht="12.75">
      <c r="A32" t="s">
        <v>26</v>
      </c>
    </row>
    <row r="33" ht="12.75">
      <c r="A33" t="s">
        <v>27</v>
      </c>
    </row>
    <row r="34" ht="12.75">
      <c r="A34" t="s">
        <v>28</v>
      </c>
    </row>
    <row r="35" ht="12.75">
      <c r="A35" s="25" t="s">
        <v>16</v>
      </c>
    </row>
    <row r="36" ht="12.75">
      <c r="A36" t="s">
        <v>29</v>
      </c>
    </row>
    <row r="37" ht="12.75">
      <c r="A37" t="s">
        <v>30</v>
      </c>
    </row>
    <row r="38" ht="12.75">
      <c r="A38" t="s">
        <v>31</v>
      </c>
    </row>
    <row r="39" ht="12.75">
      <c r="A39" s="25" t="s">
        <v>17</v>
      </c>
    </row>
    <row r="40" ht="12.75">
      <c r="A40" t="s">
        <v>32</v>
      </c>
    </row>
    <row r="41" ht="12.75">
      <c r="A41" t="s">
        <v>33</v>
      </c>
    </row>
    <row r="42" ht="12.75">
      <c r="A42" t="s">
        <v>34</v>
      </c>
    </row>
    <row r="43" ht="12.75">
      <c r="A43" s="48" t="s">
        <v>35</v>
      </c>
    </row>
    <row r="44" ht="12.75">
      <c r="A44" s="47" t="s">
        <v>46</v>
      </c>
    </row>
    <row r="45" ht="12.75">
      <c r="A45" s="47" t="s">
        <v>45</v>
      </c>
    </row>
    <row r="46" ht="12.75">
      <c r="A46" s="66" t="s">
        <v>62</v>
      </c>
    </row>
    <row r="47" ht="12.75">
      <c r="A47" t="s">
        <v>63</v>
      </c>
    </row>
    <row r="48" ht="12.75">
      <c r="A48" s="65" t="s">
        <v>64</v>
      </c>
    </row>
    <row r="49" ht="12.75">
      <c r="A49" t="s">
        <v>65</v>
      </c>
    </row>
    <row r="50" ht="12.75">
      <c r="A50" t="s">
        <v>66</v>
      </c>
    </row>
    <row r="51" ht="12.75">
      <c r="A51" t="s">
        <v>67</v>
      </c>
    </row>
    <row r="52" ht="12.75">
      <c r="A52" s="65" t="s">
        <v>68</v>
      </c>
    </row>
    <row r="53" ht="12.75">
      <c r="A53" t="s">
        <v>69</v>
      </c>
    </row>
    <row r="54" ht="12.75">
      <c r="A54" s="108" t="s">
        <v>99</v>
      </c>
    </row>
    <row r="56" ht="12.75">
      <c r="A56" s="47" t="s">
        <v>80</v>
      </c>
    </row>
    <row r="57" ht="12.75">
      <c r="A57" s="94" t="s">
        <v>81</v>
      </c>
    </row>
    <row r="58" ht="12.75">
      <c r="A58" s="47"/>
    </row>
    <row r="59" ht="38.25">
      <c r="A59" s="95" t="s">
        <v>82</v>
      </c>
    </row>
  </sheetData>
  <hyperlinks>
    <hyperlink ref="A39" location="'Grain North Korea'!A1" display="Grain Production, Area, Yield, Consumption, and Imports in North Korea, 1961-2010"/>
    <hyperlink ref="A35" location="'Grain Mongolia'!A1" display="Grain Production, Area, Yield, Consumption, and Imports in Mongolia, 1961-2010"/>
    <hyperlink ref="A31" location="'Grain Haiti'!A1" display="Grain Production, Area, Yield, Consumption, and Imports in Haiti, 1961-2010"/>
    <hyperlink ref="A27" location="'Grain Lesotho'!A1" display="Grain Production, Area, Yield, Consumption, and Imports in Lesotho, 1961-2010"/>
    <hyperlink ref="A43" location="'Saudi Wheat'!A1" display="Wheat Production, Consumption, and Imports in Saudi Arabia, 1960-2010"/>
    <hyperlink ref="A17" location="'Yemen Grain'!A1" display="Grain Production, Consumption, and Imports in Yemen, 1962-2010"/>
    <hyperlink ref="A20" location="'Arab Middle East Grain'!A1" display="Grain Production, Consumption, and Imports in the Arab Middle East and Israel, 1962-2010"/>
    <hyperlink ref="A11" location="'World Grain Yields'!A1" display="World Average Grain Yields, 1950-2010"/>
    <hyperlink ref="A13" location="'Grain Yield Increase'!A1" display="World Grain Yields, Annual Percent Increase by Decade, 1950-2010"/>
    <hyperlink ref="A14" location="'Grain Area per Person'!A1" display="Grain Harvested Area Per Person in Selected Countries and the World in 1950 and 2010, with Projection to 2050"/>
    <hyperlink ref="A46" location="'U.S. Corn to Ethanol'!A1" display="U.S. Corn Production and Use for Fuel Ethanol, 1980-2010"/>
    <hyperlink ref="A48" location="'Soybean PAY'!A1" display="World Soybean Production, Area, and Yield, 1950-2010"/>
    <hyperlink ref="A52" location="'China Soybean ProdCons'!A1" display="Soybean Production, Imports, and Consumption in China, 1964-2010"/>
    <hyperlink ref="A57" r:id="rId1" display="http://www.earth-policy.org/books/wote/wote_data"/>
    <hyperlink ref="A3" location="'World Grain PAY'!A1" display="World Grain Production, Area, and Yield, 1960-2010"/>
    <hyperlink ref="A7" location="'World Grain ProdCons'!A1" display="World Grain Production, Consumption, and Stocks, 1960-2010"/>
    <hyperlink ref="A54" location="'No-Till'!A1" display="Extent of No-Tillage Agriculture Worldwide, 2007/08"/>
    <hyperlink ref="A15" location="'Russia Grain Production'!A1" display="Grain Production in the Russian Federation, 1987-2010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3" width="15.710937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7" ht="12.75" customHeight="1">
      <c r="A1" s="1" t="s">
        <v>0</v>
      </c>
      <c r="B1" s="2"/>
      <c r="C1" s="2"/>
      <c r="D1" s="2"/>
      <c r="E1" s="2"/>
      <c r="F1" s="2"/>
      <c r="G1" s="3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8</v>
      </c>
      <c r="C4" s="8" t="s">
        <v>9</v>
      </c>
      <c r="D4" s="8" t="s">
        <v>10</v>
      </c>
      <c r="E4" s="8" t="s">
        <v>8</v>
      </c>
      <c r="F4" s="8" t="s">
        <v>8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7" ht="12.75">
      <c r="A6" s="7">
        <v>1987</v>
      </c>
      <c r="B6" s="10">
        <v>25.254</v>
      </c>
      <c r="C6" s="10">
        <v>24.083</v>
      </c>
      <c r="D6" s="11">
        <v>1.05</v>
      </c>
      <c r="E6" s="10">
        <v>16.895</v>
      </c>
      <c r="F6" s="11">
        <v>0.415</v>
      </c>
      <c r="G6" s="10">
        <v>2.456348031962119</v>
      </c>
    </row>
    <row r="7" spans="1:7" ht="12.75">
      <c r="A7" s="7">
        <v>1988</v>
      </c>
      <c r="B7" s="10">
        <v>20.451</v>
      </c>
      <c r="C7" s="10">
        <v>23.837</v>
      </c>
      <c r="D7" s="11">
        <v>0.86</v>
      </c>
      <c r="E7" s="10">
        <v>16.025</v>
      </c>
      <c r="F7" s="11">
        <v>0.795</v>
      </c>
      <c r="G7" s="10">
        <v>4.9609984399375975</v>
      </c>
    </row>
    <row r="8" spans="1:7" ht="12.75">
      <c r="A8" s="7">
        <v>1989</v>
      </c>
      <c r="B8" s="10">
        <v>18.388</v>
      </c>
      <c r="C8" s="10">
        <v>23.335</v>
      </c>
      <c r="D8" s="11">
        <v>0.79</v>
      </c>
      <c r="E8" s="10">
        <v>15.655</v>
      </c>
      <c r="F8" s="11">
        <v>1.025</v>
      </c>
      <c r="G8" s="10">
        <v>6.5474289364420315</v>
      </c>
    </row>
    <row r="9" spans="1:7" ht="12.75">
      <c r="A9" s="7">
        <v>1990</v>
      </c>
      <c r="B9" s="10">
        <v>27.908</v>
      </c>
      <c r="C9" s="10">
        <v>22.915</v>
      </c>
      <c r="D9" s="11">
        <v>1.22</v>
      </c>
      <c r="E9" s="10">
        <v>18.241</v>
      </c>
      <c r="F9" s="11">
        <v>0.365</v>
      </c>
      <c r="G9" s="10">
        <v>2.0009867880050436</v>
      </c>
    </row>
    <row r="10" spans="1:7" ht="12.75">
      <c r="A10" s="7">
        <v>1991</v>
      </c>
      <c r="B10" s="10">
        <v>11.589</v>
      </c>
      <c r="C10" s="10">
        <v>22.23</v>
      </c>
      <c r="D10" s="11">
        <v>0.52</v>
      </c>
      <c r="E10" s="10">
        <v>14.091</v>
      </c>
      <c r="F10" s="11">
        <v>0.995</v>
      </c>
      <c r="G10" s="10">
        <v>7.061244766162798</v>
      </c>
    </row>
    <row r="11" spans="1:7" ht="12.75">
      <c r="A11" s="7">
        <v>1992</v>
      </c>
      <c r="B11" s="10">
        <v>29.167</v>
      </c>
      <c r="C11" s="10">
        <v>21.924</v>
      </c>
      <c r="D11" s="11">
        <v>1.33</v>
      </c>
      <c r="E11" s="10">
        <v>17.752</v>
      </c>
      <c r="F11" s="11">
        <v>0.403</v>
      </c>
      <c r="G11" s="10">
        <v>2.2701667417755744</v>
      </c>
    </row>
    <row r="12" spans="1:7" ht="12.75">
      <c r="A12" s="7">
        <v>1993</v>
      </c>
      <c r="B12" s="10">
        <v>21.294</v>
      </c>
      <c r="C12" s="10">
        <v>21.665</v>
      </c>
      <c r="D12" s="11">
        <v>0.98</v>
      </c>
      <c r="E12" s="10">
        <v>15.853</v>
      </c>
      <c r="F12" s="11">
        <v>0.033</v>
      </c>
      <c r="G12" s="10">
        <v>0.20816249290355138</v>
      </c>
    </row>
    <row r="13" spans="1:7" ht="12.75">
      <c r="A13" s="7">
        <v>1994</v>
      </c>
      <c r="B13" s="10">
        <v>16.182</v>
      </c>
      <c r="C13" s="10">
        <v>20.247</v>
      </c>
      <c r="D13" s="11">
        <v>0.8</v>
      </c>
      <c r="E13" s="10">
        <v>13.003</v>
      </c>
      <c r="F13" s="11">
        <v>0.006</v>
      </c>
      <c r="G13" s="10">
        <v>0.046143197723602244</v>
      </c>
    </row>
    <row r="14" spans="1:7" ht="12.75">
      <c r="A14" s="7">
        <v>1995</v>
      </c>
      <c r="B14" s="10">
        <v>9.295</v>
      </c>
      <c r="C14" s="10">
        <v>18.432</v>
      </c>
      <c r="D14" s="11">
        <v>0.5</v>
      </c>
      <c r="E14" s="10">
        <v>6.865</v>
      </c>
      <c r="F14" s="11">
        <v>0.057</v>
      </c>
      <c r="G14" s="10">
        <v>0.8302986161689732</v>
      </c>
    </row>
    <row r="15" spans="1:7" ht="12.75">
      <c r="A15" s="7">
        <v>1996</v>
      </c>
      <c r="B15" s="10">
        <v>11.087</v>
      </c>
      <c r="C15" s="10">
        <v>16.795</v>
      </c>
      <c r="D15" s="11">
        <v>0.66</v>
      </c>
      <c r="E15" s="10">
        <v>7.046</v>
      </c>
      <c r="F15" s="11">
        <v>0.02</v>
      </c>
      <c r="G15" s="10">
        <v>0.2838489923360772</v>
      </c>
    </row>
    <row r="16" spans="1:7" ht="12.75">
      <c r="A16" s="7">
        <v>1997</v>
      </c>
      <c r="B16" s="10">
        <v>12.027</v>
      </c>
      <c r="C16" s="10">
        <v>15.253</v>
      </c>
      <c r="D16" s="11">
        <v>0.79</v>
      </c>
      <c r="E16" s="10">
        <v>7.201</v>
      </c>
      <c r="F16" s="11">
        <v>0.021</v>
      </c>
      <c r="G16" s="10">
        <v>0.29162616303291206</v>
      </c>
    </row>
    <row r="17" spans="1:7" ht="12.75">
      <c r="A17" s="7">
        <v>1998</v>
      </c>
      <c r="B17" s="10">
        <v>6.238</v>
      </c>
      <c r="C17" s="10">
        <v>11.338</v>
      </c>
      <c r="D17" s="11">
        <v>0.55</v>
      </c>
      <c r="E17" s="10">
        <v>6.027</v>
      </c>
      <c r="F17" s="11">
        <v>0.02</v>
      </c>
      <c r="G17" s="10">
        <v>0.3318400530944085</v>
      </c>
    </row>
    <row r="18" spans="1:7" ht="12.75">
      <c r="A18" s="7">
        <v>1999</v>
      </c>
      <c r="B18" s="10">
        <v>14.045</v>
      </c>
      <c r="C18" s="10">
        <v>10.826</v>
      </c>
      <c r="D18" s="11">
        <v>1.3</v>
      </c>
      <c r="E18" s="10">
        <v>6.107</v>
      </c>
      <c r="F18" s="11">
        <v>0.011</v>
      </c>
      <c r="G18" s="10">
        <v>0.18012117242508596</v>
      </c>
    </row>
    <row r="19" spans="1:7" ht="12.75">
      <c r="A19" s="7">
        <v>2000</v>
      </c>
      <c r="B19" s="10">
        <v>11.314</v>
      </c>
      <c r="C19" s="10">
        <v>12.542</v>
      </c>
      <c r="D19" s="11">
        <v>0.9</v>
      </c>
      <c r="E19" s="10">
        <v>6.426</v>
      </c>
      <c r="F19" s="11">
        <v>0.035</v>
      </c>
      <c r="G19" s="10">
        <v>0.5446623093681917</v>
      </c>
    </row>
    <row r="20" spans="1:7" ht="12.75">
      <c r="A20" s="7">
        <v>2001</v>
      </c>
      <c r="B20" s="10">
        <v>15.692</v>
      </c>
      <c r="C20" s="10">
        <v>12.839</v>
      </c>
      <c r="D20" s="11">
        <v>1.22</v>
      </c>
      <c r="E20" s="10">
        <v>8.257</v>
      </c>
      <c r="F20" s="11">
        <v>0.07</v>
      </c>
      <c r="G20" s="10">
        <v>0.8477655322756449</v>
      </c>
    </row>
    <row r="21" spans="1:7" ht="12.75">
      <c r="A21" s="7">
        <v>2002</v>
      </c>
      <c r="B21" s="10">
        <v>15.564</v>
      </c>
      <c r="C21" s="10">
        <v>13.721</v>
      </c>
      <c r="D21" s="11">
        <v>1.13</v>
      </c>
      <c r="E21" s="10">
        <v>9.454</v>
      </c>
      <c r="F21" s="11">
        <v>0.066</v>
      </c>
      <c r="G21" s="10">
        <v>0.698117199069177</v>
      </c>
    </row>
    <row r="22" spans="1:7" ht="12.75">
      <c r="A22" s="7">
        <v>2003</v>
      </c>
      <c r="B22" s="10">
        <v>14.328</v>
      </c>
      <c r="C22" s="10">
        <v>13.604</v>
      </c>
      <c r="D22" s="11">
        <v>1.05</v>
      </c>
      <c r="E22" s="10">
        <v>9.394</v>
      </c>
      <c r="F22" s="11">
        <v>0.06</v>
      </c>
      <c r="G22" s="10">
        <v>0.6387055567383436</v>
      </c>
    </row>
    <row r="23" spans="1:7" ht="12.75">
      <c r="A23" s="7">
        <v>2004</v>
      </c>
      <c r="B23" s="10">
        <v>12.149</v>
      </c>
      <c r="C23" s="10">
        <v>14.146</v>
      </c>
      <c r="D23" s="11">
        <v>0.86</v>
      </c>
      <c r="E23" s="10">
        <v>9.661</v>
      </c>
      <c r="F23" s="11">
        <v>0.089</v>
      </c>
      <c r="G23" s="10">
        <v>0.9212296863678708</v>
      </c>
    </row>
    <row r="24" spans="1:7" ht="12.75">
      <c r="A24" s="7">
        <v>2005</v>
      </c>
      <c r="B24" s="10">
        <v>13.422</v>
      </c>
      <c r="C24" s="10">
        <v>14.706</v>
      </c>
      <c r="D24" s="11">
        <v>0.91</v>
      </c>
      <c r="E24" s="10">
        <v>9.51</v>
      </c>
      <c r="F24" s="11">
        <v>0.09</v>
      </c>
      <c r="G24" s="10">
        <v>0.9463722397476341</v>
      </c>
    </row>
    <row r="25" spans="1:7" ht="12.75">
      <c r="A25" s="7">
        <v>2006</v>
      </c>
      <c r="B25" s="10">
        <v>16.078</v>
      </c>
      <c r="C25" s="10">
        <v>14.653</v>
      </c>
      <c r="D25" s="11">
        <v>1.1</v>
      </c>
      <c r="E25" s="10">
        <v>9.554</v>
      </c>
      <c r="F25" s="11">
        <v>0.119</v>
      </c>
      <c r="G25" s="10">
        <v>1.2455516014234875</v>
      </c>
    </row>
    <row r="26" spans="1:7" ht="12.75">
      <c r="A26" s="7">
        <v>2007</v>
      </c>
      <c r="B26" s="10">
        <v>19.673</v>
      </c>
      <c r="C26" s="10">
        <v>15.168</v>
      </c>
      <c r="D26" s="11">
        <v>1.3</v>
      </c>
      <c r="E26" s="10">
        <v>9.898</v>
      </c>
      <c r="F26" s="11">
        <v>0.094</v>
      </c>
      <c r="G26" s="10">
        <v>0.9496868054152354</v>
      </c>
    </row>
    <row r="27" spans="1:7" ht="12.75">
      <c r="A27" s="12">
        <v>2008</v>
      </c>
      <c r="B27" s="10">
        <v>15.04</v>
      </c>
      <c r="C27" s="10">
        <v>16.054</v>
      </c>
      <c r="D27" s="11">
        <v>0.94</v>
      </c>
      <c r="E27" s="10">
        <v>9.848</v>
      </c>
      <c r="F27" s="11">
        <v>0.254</v>
      </c>
      <c r="G27" s="10">
        <v>2.579203899268887</v>
      </c>
    </row>
    <row r="28" spans="1:7" ht="12.75">
      <c r="A28" s="12">
        <v>2009</v>
      </c>
      <c r="B28" s="10">
        <v>20.315</v>
      </c>
      <c r="C28" s="10">
        <v>17.165</v>
      </c>
      <c r="D28" s="11">
        <v>1.18</v>
      </c>
      <c r="E28" s="10">
        <v>10.185</v>
      </c>
      <c r="F28" s="11">
        <v>0.132</v>
      </c>
      <c r="G28" s="10">
        <v>1.2960235640648012</v>
      </c>
    </row>
    <row r="29" spans="1:7" ht="12.75">
      <c r="A29" s="4">
        <v>2010</v>
      </c>
      <c r="B29" s="13">
        <v>13.035</v>
      </c>
      <c r="C29" s="13">
        <v>16.573</v>
      </c>
      <c r="D29" s="14">
        <v>0.79</v>
      </c>
      <c r="E29" s="13">
        <v>9.062</v>
      </c>
      <c r="F29" s="14">
        <v>0.13</v>
      </c>
      <c r="G29" s="13">
        <v>1.434561906863827</v>
      </c>
    </row>
    <row r="30" spans="1:6" ht="12.75">
      <c r="A30" s="7"/>
      <c r="B30" s="15"/>
      <c r="C30" s="15"/>
      <c r="D30" s="15"/>
      <c r="F30" s="15"/>
    </row>
    <row r="31" spans="1:6" ht="12.75" customHeight="1">
      <c r="A31" s="16" t="s">
        <v>18</v>
      </c>
      <c r="B31" s="16"/>
      <c r="C31" s="16"/>
      <c r="D31" s="16"/>
      <c r="E31" s="2"/>
      <c r="F31" s="2"/>
    </row>
    <row r="32" spans="1:6" ht="12.75" customHeight="1">
      <c r="A32" s="2"/>
      <c r="B32" s="2"/>
      <c r="C32" s="2"/>
      <c r="D32" s="2"/>
      <c r="E32" s="2"/>
      <c r="F32" s="2"/>
    </row>
    <row r="33" spans="1:6" ht="12.75">
      <c r="A33" s="7"/>
      <c r="B33" s="15"/>
      <c r="C33" s="15"/>
      <c r="D33" s="15"/>
      <c r="F33" s="15"/>
    </row>
    <row r="34" spans="1:6" ht="12.75">
      <c r="A34" s="17" t="s">
        <v>19</v>
      </c>
      <c r="B34" s="18"/>
      <c r="C34" s="18"/>
      <c r="D34" s="18"/>
      <c r="E34" s="2"/>
      <c r="F34" s="2"/>
    </row>
    <row r="35" spans="1:6" ht="12.75">
      <c r="A35" s="18"/>
      <c r="B35" s="18"/>
      <c r="C35" s="18"/>
      <c r="D35" s="18"/>
      <c r="E35" s="2"/>
      <c r="F35" s="2"/>
    </row>
    <row r="36" spans="1:6" ht="12.75">
      <c r="A36" s="18"/>
      <c r="B36" s="18"/>
      <c r="C36" s="18"/>
      <c r="D36" s="18"/>
      <c r="E36" s="2"/>
      <c r="F36" s="2"/>
    </row>
    <row r="37" spans="1:6" ht="12.75">
      <c r="A37" s="7"/>
      <c r="B37" s="15"/>
      <c r="C37" s="15"/>
      <c r="D37" s="15"/>
      <c r="F37" s="15"/>
    </row>
    <row r="38" spans="1:6" ht="12.75">
      <c r="A38" s="7"/>
      <c r="B38" s="15"/>
      <c r="C38" s="15"/>
      <c r="D38" s="15"/>
      <c r="F38" s="15"/>
    </row>
    <row r="39" spans="1:6" ht="12.75">
      <c r="A39" s="7"/>
      <c r="B39" s="15"/>
      <c r="C39" s="15"/>
      <c r="D39" s="15"/>
      <c r="F39" s="15"/>
    </row>
    <row r="40" spans="1:6" ht="12.75">
      <c r="A40" s="7"/>
      <c r="B40" s="15"/>
      <c r="C40" s="15"/>
      <c r="D40" s="15"/>
      <c r="F40" s="15"/>
    </row>
    <row r="41" spans="1:6" ht="12.75">
      <c r="A41" s="7"/>
      <c r="B41" s="15"/>
      <c r="C41" s="15"/>
      <c r="D41" s="15"/>
      <c r="F41" s="15"/>
    </row>
    <row r="42" spans="1:6" ht="12.75">
      <c r="A42" s="7"/>
      <c r="B42" s="15"/>
      <c r="C42" s="15"/>
      <c r="D42" s="15"/>
      <c r="F42" s="15"/>
    </row>
    <row r="43" spans="1:6" ht="12.75">
      <c r="A43" s="7"/>
      <c r="B43" s="15"/>
      <c r="C43" s="15"/>
      <c r="D43" s="15"/>
      <c r="F43" s="15"/>
    </row>
    <row r="44" spans="1:6" ht="12.75">
      <c r="A44" s="7"/>
      <c r="B44" s="15"/>
      <c r="C44" s="15"/>
      <c r="D44" s="15"/>
      <c r="F44" s="15"/>
    </row>
    <row r="45" spans="1:6" ht="12.75">
      <c r="A45" s="7"/>
      <c r="B45" s="15"/>
      <c r="C45" s="15"/>
      <c r="D45" s="15"/>
      <c r="F45" s="15"/>
    </row>
    <row r="46" spans="1:6" ht="12.75">
      <c r="A46" s="7"/>
      <c r="B46" s="15"/>
      <c r="C46" s="15"/>
      <c r="D46" s="15"/>
      <c r="F46" s="15"/>
    </row>
    <row r="47" spans="1:6" ht="12.75">
      <c r="A47" s="7"/>
      <c r="B47" s="15"/>
      <c r="C47" s="15"/>
      <c r="D47" s="15"/>
      <c r="F47" s="15"/>
    </row>
    <row r="48" spans="1:6" ht="12.75">
      <c r="A48" s="7"/>
      <c r="B48" s="15"/>
      <c r="C48" s="15"/>
      <c r="D48" s="15"/>
      <c r="F48" s="15"/>
    </row>
    <row r="49" spans="1:6" ht="12.75">
      <c r="A49" s="7"/>
      <c r="B49" s="15"/>
      <c r="C49" s="15"/>
      <c r="D49" s="15"/>
      <c r="F49" s="15"/>
    </row>
    <row r="50" spans="1:6" ht="12.75">
      <c r="A50" s="7"/>
      <c r="B50" s="15"/>
      <c r="C50" s="15"/>
      <c r="D50" s="15"/>
      <c r="F50" s="15"/>
    </row>
    <row r="51" spans="1:6" ht="12.75">
      <c r="A51" s="7"/>
      <c r="B51" s="15"/>
      <c r="C51" s="15"/>
      <c r="D51" s="15"/>
      <c r="F51" s="15"/>
    </row>
    <row r="52" spans="1:6" ht="12.75">
      <c r="A52" s="7"/>
      <c r="B52" s="15"/>
      <c r="C52" s="15"/>
      <c r="D52" s="15"/>
      <c r="F52" s="15"/>
    </row>
    <row r="53" spans="1:6" ht="12.75">
      <c r="A53" s="12"/>
      <c r="B53" s="15"/>
      <c r="C53" s="15"/>
      <c r="D53" s="15"/>
      <c r="F53" s="15"/>
    </row>
    <row r="54" spans="1:6" ht="12.75">
      <c r="A54" s="12"/>
      <c r="B54" s="19"/>
      <c r="C54" s="19"/>
      <c r="D54" s="19"/>
      <c r="F54" s="15"/>
    </row>
    <row r="55" spans="1:6" ht="12.75">
      <c r="A55" s="12"/>
      <c r="B55" s="19"/>
      <c r="C55" s="19"/>
      <c r="D55" s="19"/>
      <c r="F55" s="15"/>
    </row>
  </sheetData>
  <mergeCells count="3">
    <mergeCell ref="A34:F36"/>
    <mergeCell ref="A31:F32"/>
    <mergeCell ref="A1:F1"/>
  </mergeCells>
  <printOptions/>
  <pageMargins left="0.75" right="0.75" top="1" bottom="1" header="0.5" footer="0.5"/>
  <pageSetup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12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>
        <v>243</v>
      </c>
      <c r="C6">
        <v>292</v>
      </c>
      <c r="D6" s="11">
        <v>0.83</v>
      </c>
      <c r="E6" s="20">
        <v>249</v>
      </c>
      <c r="F6" s="20">
        <v>6</v>
      </c>
      <c r="G6" s="10">
        <f aca="true" t="shared" si="0" ref="G6:G55">F6/E6*100</f>
        <v>2.4096385542168677</v>
      </c>
      <c r="O6" s="21"/>
      <c r="P6" s="21"/>
    </row>
    <row r="7" spans="1:16" ht="12.75">
      <c r="A7" s="7">
        <v>1962</v>
      </c>
      <c r="B7">
        <v>245</v>
      </c>
      <c r="C7">
        <v>300</v>
      </c>
      <c r="D7" s="11">
        <v>0.82</v>
      </c>
      <c r="E7" s="20">
        <v>250</v>
      </c>
      <c r="F7" s="20">
        <v>5</v>
      </c>
      <c r="G7" s="10">
        <f t="shared" si="0"/>
        <v>2</v>
      </c>
      <c r="O7" s="21"/>
      <c r="P7" s="21"/>
    </row>
    <row r="8" spans="1:16" ht="12.75">
      <c r="A8" s="7">
        <v>1963</v>
      </c>
      <c r="B8">
        <v>245</v>
      </c>
      <c r="C8">
        <v>300</v>
      </c>
      <c r="D8" s="11">
        <v>0.82</v>
      </c>
      <c r="E8" s="20">
        <v>254</v>
      </c>
      <c r="F8" s="20">
        <v>9</v>
      </c>
      <c r="G8" s="10">
        <f t="shared" si="0"/>
        <v>3.543307086614173</v>
      </c>
      <c r="O8" s="21"/>
      <c r="P8" s="21"/>
    </row>
    <row r="9" spans="1:16" ht="12.75">
      <c r="A9" s="7">
        <v>1964</v>
      </c>
      <c r="B9">
        <v>210</v>
      </c>
      <c r="C9">
        <v>270</v>
      </c>
      <c r="D9" s="11">
        <v>0.78</v>
      </c>
      <c r="E9" s="20">
        <v>231</v>
      </c>
      <c r="F9" s="20">
        <v>21</v>
      </c>
      <c r="G9" s="10">
        <f t="shared" si="0"/>
        <v>9.090909090909092</v>
      </c>
      <c r="O9" s="21"/>
      <c r="P9" s="21"/>
    </row>
    <row r="10" spans="1:16" ht="12.75">
      <c r="A10" s="7">
        <v>1965</v>
      </c>
      <c r="B10">
        <v>220</v>
      </c>
      <c r="C10">
        <v>273</v>
      </c>
      <c r="D10" s="11">
        <v>0.81</v>
      </c>
      <c r="E10" s="20">
        <v>241</v>
      </c>
      <c r="F10" s="20">
        <v>21</v>
      </c>
      <c r="G10" s="10">
        <f t="shared" si="0"/>
        <v>8.71369294605809</v>
      </c>
      <c r="O10" s="21"/>
      <c r="P10" s="21"/>
    </row>
    <row r="11" spans="1:16" ht="12.75">
      <c r="A11" s="7">
        <v>1966</v>
      </c>
      <c r="B11">
        <v>218</v>
      </c>
      <c r="C11">
        <v>280</v>
      </c>
      <c r="D11" s="11">
        <v>0.78</v>
      </c>
      <c r="E11" s="20">
        <v>239</v>
      </c>
      <c r="F11" s="20">
        <v>21</v>
      </c>
      <c r="G11" s="10">
        <f t="shared" si="0"/>
        <v>8.786610878661087</v>
      </c>
      <c r="O11" s="21"/>
      <c r="P11" s="21"/>
    </row>
    <row r="12" spans="1:16" ht="12.75">
      <c r="A12" s="7">
        <v>1967</v>
      </c>
      <c r="B12">
        <v>219</v>
      </c>
      <c r="C12">
        <v>254</v>
      </c>
      <c r="D12" s="11">
        <v>0.86</v>
      </c>
      <c r="E12" s="20">
        <v>247</v>
      </c>
      <c r="F12" s="20">
        <v>28</v>
      </c>
      <c r="G12" s="10">
        <f t="shared" si="0"/>
        <v>11.336032388663968</v>
      </c>
      <c r="O12" s="21"/>
      <c r="P12" s="21"/>
    </row>
    <row r="13" spans="1:16" ht="12.75">
      <c r="A13" s="7">
        <v>1968</v>
      </c>
      <c r="B13">
        <v>217</v>
      </c>
      <c r="C13">
        <v>311</v>
      </c>
      <c r="D13" s="11">
        <v>0.7</v>
      </c>
      <c r="E13" s="20">
        <v>246</v>
      </c>
      <c r="F13" s="20">
        <v>29</v>
      </c>
      <c r="G13" s="10">
        <f t="shared" si="0"/>
        <v>11.788617886178862</v>
      </c>
      <c r="O13" s="21"/>
      <c r="P13" s="21"/>
    </row>
    <row r="14" spans="1:16" ht="12.75">
      <c r="A14" s="7">
        <v>1969</v>
      </c>
      <c r="B14">
        <v>204</v>
      </c>
      <c r="C14">
        <v>297</v>
      </c>
      <c r="D14" s="11">
        <v>0.69</v>
      </c>
      <c r="E14" s="20">
        <v>243</v>
      </c>
      <c r="F14" s="20">
        <v>39</v>
      </c>
      <c r="G14" s="10">
        <f t="shared" si="0"/>
        <v>16.049382716049383</v>
      </c>
      <c r="O14" s="21"/>
      <c r="P14" s="21"/>
    </row>
    <row r="15" spans="1:16" ht="12.75">
      <c r="A15" s="7">
        <v>1970</v>
      </c>
      <c r="B15">
        <v>184</v>
      </c>
      <c r="C15">
        <v>307</v>
      </c>
      <c r="D15" s="11">
        <v>0.6</v>
      </c>
      <c r="E15" s="20">
        <v>234</v>
      </c>
      <c r="F15" s="20">
        <v>50</v>
      </c>
      <c r="G15" s="10">
        <f t="shared" si="0"/>
        <v>21.367521367521366</v>
      </c>
      <c r="O15" s="21"/>
      <c r="P15" s="21"/>
    </row>
    <row r="16" spans="1:16" ht="12.75">
      <c r="A16" s="7">
        <v>1971</v>
      </c>
      <c r="B16">
        <v>188</v>
      </c>
      <c r="C16">
        <v>319</v>
      </c>
      <c r="D16" s="11">
        <v>0.59</v>
      </c>
      <c r="E16" s="20">
        <v>238</v>
      </c>
      <c r="F16" s="20">
        <v>50</v>
      </c>
      <c r="G16" s="10">
        <f t="shared" si="0"/>
        <v>21.008403361344538</v>
      </c>
      <c r="O16" s="21"/>
      <c r="P16" s="21"/>
    </row>
    <row r="17" spans="1:16" ht="12.75">
      <c r="A17" s="7">
        <v>1972</v>
      </c>
      <c r="B17">
        <v>94</v>
      </c>
      <c r="C17">
        <v>273</v>
      </c>
      <c r="D17" s="11">
        <v>0.34</v>
      </c>
      <c r="E17" s="20">
        <v>160</v>
      </c>
      <c r="F17" s="20">
        <v>66</v>
      </c>
      <c r="G17" s="10">
        <f t="shared" si="0"/>
        <v>41.25</v>
      </c>
      <c r="O17" s="21"/>
      <c r="P17" s="21"/>
    </row>
    <row r="18" spans="1:16" ht="12.75">
      <c r="A18" s="7">
        <v>1973</v>
      </c>
      <c r="B18">
        <v>264</v>
      </c>
      <c r="C18">
        <v>290</v>
      </c>
      <c r="D18" s="11">
        <v>0.91</v>
      </c>
      <c r="E18" s="20">
        <v>335</v>
      </c>
      <c r="F18" s="20">
        <v>71</v>
      </c>
      <c r="G18" s="10">
        <f t="shared" si="0"/>
        <v>21.19402985074627</v>
      </c>
      <c r="O18" s="21"/>
      <c r="P18" s="21"/>
    </row>
    <row r="19" spans="1:16" ht="12.75">
      <c r="A19" s="7">
        <v>1974</v>
      </c>
      <c r="B19">
        <v>210</v>
      </c>
      <c r="C19">
        <v>283</v>
      </c>
      <c r="D19" s="11">
        <v>0.74</v>
      </c>
      <c r="E19" s="20">
        <v>276</v>
      </c>
      <c r="F19" s="20">
        <v>66</v>
      </c>
      <c r="G19" s="10">
        <f t="shared" si="0"/>
        <v>23.91304347826087</v>
      </c>
      <c r="O19" s="21"/>
      <c r="P19" s="21"/>
    </row>
    <row r="20" spans="1:16" ht="12.75">
      <c r="A20" s="7">
        <v>1975</v>
      </c>
      <c r="B20">
        <v>211</v>
      </c>
      <c r="C20">
        <v>291</v>
      </c>
      <c r="D20" s="11">
        <v>0.73</v>
      </c>
      <c r="E20" s="20">
        <v>281</v>
      </c>
      <c r="F20" s="20">
        <v>70</v>
      </c>
      <c r="G20" s="10">
        <f t="shared" si="0"/>
        <v>24.91103202846975</v>
      </c>
      <c r="O20" s="21"/>
      <c r="P20" s="21"/>
    </row>
    <row r="21" spans="1:16" ht="12.75">
      <c r="A21" s="7">
        <v>1976</v>
      </c>
      <c r="B21">
        <v>249</v>
      </c>
      <c r="C21">
        <v>164</v>
      </c>
      <c r="D21" s="11">
        <v>1.52</v>
      </c>
      <c r="E21" s="20">
        <v>320</v>
      </c>
      <c r="F21" s="20">
        <v>71</v>
      </c>
      <c r="G21" s="10">
        <f t="shared" si="0"/>
        <v>22.1875</v>
      </c>
      <c r="O21" s="21"/>
      <c r="P21" s="21"/>
    </row>
    <row r="22" spans="1:16" ht="12.75">
      <c r="A22" s="7">
        <v>1977</v>
      </c>
      <c r="B22">
        <v>170</v>
      </c>
      <c r="C22">
        <v>231</v>
      </c>
      <c r="D22" s="11">
        <v>0.74</v>
      </c>
      <c r="E22" s="20">
        <v>239</v>
      </c>
      <c r="F22" s="20">
        <v>69</v>
      </c>
      <c r="G22" s="10">
        <f t="shared" si="0"/>
        <v>28.870292887029287</v>
      </c>
      <c r="O22" s="21"/>
      <c r="P22" s="21"/>
    </row>
    <row r="23" spans="1:16" ht="12.75">
      <c r="A23" s="7">
        <v>1978</v>
      </c>
      <c r="B23">
        <v>287</v>
      </c>
      <c r="C23">
        <v>203</v>
      </c>
      <c r="D23" s="11">
        <v>1.41</v>
      </c>
      <c r="E23" s="20">
        <v>383</v>
      </c>
      <c r="F23" s="20">
        <v>96</v>
      </c>
      <c r="G23" s="10">
        <f t="shared" si="0"/>
        <v>25.06527415143603</v>
      </c>
      <c r="O23" s="21"/>
      <c r="P23" s="21"/>
    </row>
    <row r="24" spans="1:16" ht="12.75">
      <c r="A24" s="7">
        <v>1979</v>
      </c>
      <c r="B24">
        <v>228</v>
      </c>
      <c r="C24">
        <v>198</v>
      </c>
      <c r="D24" s="11">
        <v>1.15</v>
      </c>
      <c r="E24" s="20">
        <v>335</v>
      </c>
      <c r="F24" s="20">
        <v>107</v>
      </c>
      <c r="G24" s="10">
        <f t="shared" si="0"/>
        <v>31.94029850746269</v>
      </c>
      <c r="O24" s="21"/>
      <c r="P24" s="21"/>
    </row>
    <row r="25" spans="1:16" ht="12.75">
      <c r="A25" s="7">
        <v>1980</v>
      </c>
      <c r="B25">
        <v>193</v>
      </c>
      <c r="C25">
        <v>200</v>
      </c>
      <c r="D25" s="11">
        <v>0.97</v>
      </c>
      <c r="E25" s="20">
        <v>351</v>
      </c>
      <c r="F25" s="20">
        <v>158</v>
      </c>
      <c r="G25" s="10">
        <f t="shared" si="0"/>
        <v>45.01424501424501</v>
      </c>
      <c r="O25" s="21"/>
      <c r="P25" s="21"/>
    </row>
    <row r="26" spans="1:16" ht="12.75">
      <c r="A26" s="7">
        <v>1981</v>
      </c>
      <c r="B26">
        <v>171</v>
      </c>
      <c r="C26">
        <v>200</v>
      </c>
      <c r="D26" s="11">
        <v>0.86</v>
      </c>
      <c r="E26" s="20">
        <v>381</v>
      </c>
      <c r="F26" s="20">
        <v>210</v>
      </c>
      <c r="G26" s="10">
        <f t="shared" si="0"/>
        <v>55.118110236220474</v>
      </c>
      <c r="O26" s="21"/>
      <c r="P26" s="21"/>
    </row>
    <row r="27" spans="1:16" ht="12.75">
      <c r="A27" s="7">
        <v>1982</v>
      </c>
      <c r="B27">
        <v>123</v>
      </c>
      <c r="C27">
        <v>174</v>
      </c>
      <c r="D27" s="11">
        <v>0.71</v>
      </c>
      <c r="E27" s="20">
        <v>383</v>
      </c>
      <c r="F27" s="20">
        <v>260</v>
      </c>
      <c r="G27" s="10">
        <f t="shared" si="0"/>
        <v>67.88511749347258</v>
      </c>
      <c r="O27" s="21"/>
      <c r="P27" s="21"/>
    </row>
    <row r="28" spans="1:16" ht="12.75">
      <c r="A28" s="7">
        <v>1983</v>
      </c>
      <c r="B28">
        <v>124</v>
      </c>
      <c r="C28">
        <v>194</v>
      </c>
      <c r="D28" s="11">
        <v>0.64</v>
      </c>
      <c r="E28" s="20">
        <v>176</v>
      </c>
      <c r="F28" s="20">
        <v>52</v>
      </c>
      <c r="G28" s="10">
        <f t="shared" si="0"/>
        <v>29.545454545454547</v>
      </c>
      <c r="O28" s="21"/>
      <c r="P28" s="21"/>
    </row>
    <row r="29" spans="1:16" ht="12.75">
      <c r="A29" s="7">
        <v>1984</v>
      </c>
      <c r="B29">
        <v>131</v>
      </c>
      <c r="C29">
        <v>199</v>
      </c>
      <c r="D29" s="11">
        <v>0.66</v>
      </c>
      <c r="E29" s="20">
        <v>173</v>
      </c>
      <c r="F29" s="20">
        <v>42</v>
      </c>
      <c r="G29" s="10">
        <f t="shared" si="0"/>
        <v>24.277456647398843</v>
      </c>
      <c r="O29" s="21"/>
      <c r="P29" s="21"/>
    </row>
    <row r="30" spans="1:16" ht="12.75">
      <c r="A30" s="7">
        <v>1985</v>
      </c>
      <c r="B30">
        <v>158</v>
      </c>
      <c r="C30">
        <v>186</v>
      </c>
      <c r="D30" s="11">
        <v>0.85</v>
      </c>
      <c r="E30" s="20">
        <v>183</v>
      </c>
      <c r="F30" s="20">
        <v>25</v>
      </c>
      <c r="G30" s="10">
        <f t="shared" si="0"/>
        <v>13.661202185792352</v>
      </c>
      <c r="O30" s="21"/>
      <c r="P30" s="21"/>
    </row>
    <row r="31" spans="1:16" ht="12.75">
      <c r="A31" s="7">
        <v>1986</v>
      </c>
      <c r="B31">
        <v>147</v>
      </c>
      <c r="C31">
        <v>214</v>
      </c>
      <c r="D31" s="11">
        <v>0.69</v>
      </c>
      <c r="E31" s="20">
        <v>160</v>
      </c>
      <c r="F31" s="20">
        <v>13</v>
      </c>
      <c r="G31" s="10">
        <f t="shared" si="0"/>
        <v>8.125</v>
      </c>
      <c r="O31" s="21"/>
      <c r="P31" s="21"/>
    </row>
    <row r="32" spans="1:16" ht="12.75">
      <c r="A32" s="7">
        <v>1987</v>
      </c>
      <c r="B32">
        <v>233</v>
      </c>
      <c r="C32">
        <v>263</v>
      </c>
      <c r="D32" s="11">
        <v>0.89</v>
      </c>
      <c r="E32" s="20">
        <v>266</v>
      </c>
      <c r="F32" s="20">
        <v>33</v>
      </c>
      <c r="G32" s="10">
        <f t="shared" si="0"/>
        <v>12.406015037593985</v>
      </c>
      <c r="O32" s="21"/>
      <c r="P32" s="21"/>
    </row>
    <row r="33" spans="1:16" ht="12.75">
      <c r="A33" s="7">
        <v>1988</v>
      </c>
      <c r="B33">
        <v>189</v>
      </c>
      <c r="C33">
        <v>196</v>
      </c>
      <c r="D33" s="11">
        <v>0.96</v>
      </c>
      <c r="E33" s="20">
        <v>214</v>
      </c>
      <c r="F33" s="20">
        <v>25</v>
      </c>
      <c r="G33" s="10">
        <f t="shared" si="0"/>
        <v>11.682242990654206</v>
      </c>
      <c r="O33" s="21"/>
      <c r="P33" s="21"/>
    </row>
    <row r="34" spans="1:16" ht="12.75">
      <c r="A34" s="7">
        <v>1989</v>
      </c>
      <c r="B34">
        <v>214</v>
      </c>
      <c r="C34">
        <v>211</v>
      </c>
      <c r="D34" s="11">
        <v>1.01</v>
      </c>
      <c r="E34" s="20">
        <v>215</v>
      </c>
      <c r="F34" s="20">
        <v>1</v>
      </c>
      <c r="G34" s="10">
        <f t="shared" si="0"/>
        <v>0.46511627906976744</v>
      </c>
      <c r="O34" s="21"/>
      <c r="P34" s="21"/>
    </row>
    <row r="35" spans="1:16" ht="12.75">
      <c r="A35" s="7">
        <v>1990</v>
      </c>
      <c r="B35">
        <v>148</v>
      </c>
      <c r="C35">
        <v>146</v>
      </c>
      <c r="D35" s="11">
        <v>1.01</v>
      </c>
      <c r="E35" s="20">
        <v>188</v>
      </c>
      <c r="F35" s="20">
        <v>40</v>
      </c>
      <c r="G35" s="10">
        <f t="shared" si="0"/>
        <v>21.27659574468085</v>
      </c>
      <c r="O35" s="21"/>
      <c r="P35" s="21"/>
    </row>
    <row r="36" spans="1:16" ht="12.75">
      <c r="A36" s="7">
        <v>1991</v>
      </c>
      <c r="B36">
        <v>75</v>
      </c>
      <c r="C36">
        <v>110</v>
      </c>
      <c r="D36" s="11">
        <v>0.68</v>
      </c>
      <c r="E36" s="20">
        <v>108</v>
      </c>
      <c r="F36" s="20">
        <v>33</v>
      </c>
      <c r="G36" s="10">
        <f t="shared" si="0"/>
        <v>30.555555555555557</v>
      </c>
      <c r="O36" s="21"/>
      <c r="P36" s="21"/>
    </row>
    <row r="37" spans="1:16" ht="12.75">
      <c r="A37" s="7">
        <v>1992</v>
      </c>
      <c r="B37">
        <v>151</v>
      </c>
      <c r="C37">
        <v>154</v>
      </c>
      <c r="D37" s="11">
        <v>0.98</v>
      </c>
      <c r="E37" s="20">
        <v>211</v>
      </c>
      <c r="F37" s="20">
        <v>60</v>
      </c>
      <c r="G37" s="10">
        <f t="shared" si="0"/>
        <v>28.436018957345972</v>
      </c>
      <c r="O37" s="21"/>
      <c r="P37" s="21"/>
    </row>
    <row r="38" spans="1:16" ht="12.75">
      <c r="A38" s="7">
        <v>1993</v>
      </c>
      <c r="B38">
        <v>243</v>
      </c>
      <c r="C38">
        <v>213</v>
      </c>
      <c r="D38" s="11">
        <v>1.14</v>
      </c>
      <c r="E38" s="20">
        <v>305</v>
      </c>
      <c r="F38" s="20">
        <v>62</v>
      </c>
      <c r="G38" s="10">
        <f t="shared" si="0"/>
        <v>20.327868852459016</v>
      </c>
      <c r="O38" s="21"/>
      <c r="P38" s="21"/>
    </row>
    <row r="39" spans="1:16" ht="12.75">
      <c r="A39" s="7">
        <v>1994</v>
      </c>
      <c r="B39">
        <v>106</v>
      </c>
      <c r="C39">
        <v>133</v>
      </c>
      <c r="D39" s="11">
        <v>0.8</v>
      </c>
      <c r="E39" s="20">
        <v>162</v>
      </c>
      <c r="F39" s="20">
        <v>56</v>
      </c>
      <c r="G39" s="10">
        <f t="shared" si="0"/>
        <v>34.5679012345679</v>
      </c>
      <c r="O39" s="21"/>
      <c r="P39" s="21"/>
    </row>
    <row r="40" spans="1:16" ht="12.75">
      <c r="A40" s="7">
        <v>1995</v>
      </c>
      <c r="B40">
        <v>261</v>
      </c>
      <c r="C40">
        <v>197</v>
      </c>
      <c r="D40" s="11">
        <v>1.32</v>
      </c>
      <c r="E40" s="20">
        <v>290</v>
      </c>
      <c r="F40" s="20">
        <v>33</v>
      </c>
      <c r="G40" s="10">
        <f t="shared" si="0"/>
        <v>11.379310344827587</v>
      </c>
      <c r="O40" s="21"/>
      <c r="P40" s="21"/>
    </row>
    <row r="41" spans="1:16" ht="12.75">
      <c r="A41" s="7">
        <v>1996</v>
      </c>
      <c r="B41">
        <v>210</v>
      </c>
      <c r="C41">
        <v>215</v>
      </c>
      <c r="D41" s="11">
        <v>0.98</v>
      </c>
      <c r="E41" s="20">
        <v>279</v>
      </c>
      <c r="F41" s="20">
        <v>68</v>
      </c>
      <c r="G41" s="10">
        <f t="shared" si="0"/>
        <v>24.372759856630825</v>
      </c>
      <c r="O41" s="21"/>
      <c r="P41" s="21"/>
    </row>
    <row r="42" spans="1:16" ht="12.75">
      <c r="A42" s="7">
        <v>1997</v>
      </c>
      <c r="B42">
        <v>205</v>
      </c>
      <c r="C42">
        <v>214</v>
      </c>
      <c r="D42" s="11">
        <v>0.96</v>
      </c>
      <c r="E42" s="20">
        <v>215</v>
      </c>
      <c r="F42" s="20">
        <v>7</v>
      </c>
      <c r="G42" s="10">
        <f t="shared" si="0"/>
        <v>3.255813953488372</v>
      </c>
      <c r="O42" s="21"/>
      <c r="P42" s="21"/>
    </row>
    <row r="43" spans="1:16" ht="12.75">
      <c r="A43" s="7">
        <v>1998</v>
      </c>
      <c r="B43">
        <v>172</v>
      </c>
      <c r="C43">
        <v>180</v>
      </c>
      <c r="D43" s="11">
        <v>0.96</v>
      </c>
      <c r="E43" s="20">
        <v>182</v>
      </c>
      <c r="F43" s="20">
        <v>10</v>
      </c>
      <c r="G43" s="10">
        <f t="shared" si="0"/>
        <v>5.4945054945054945</v>
      </c>
      <c r="O43" s="21"/>
      <c r="P43" s="21"/>
    </row>
    <row r="44" spans="1:16" ht="12.75">
      <c r="A44" s="7">
        <v>1999</v>
      </c>
      <c r="B44">
        <v>173</v>
      </c>
      <c r="C44">
        <v>173</v>
      </c>
      <c r="D44" s="11">
        <v>1</v>
      </c>
      <c r="E44" s="20">
        <v>182</v>
      </c>
      <c r="F44" s="20">
        <v>9</v>
      </c>
      <c r="G44" s="10">
        <f t="shared" si="0"/>
        <v>4.945054945054945</v>
      </c>
      <c r="O44" s="21"/>
      <c r="P44" s="21"/>
    </row>
    <row r="45" spans="1:16" ht="12.75">
      <c r="A45" s="7">
        <v>2000</v>
      </c>
      <c r="B45">
        <v>153</v>
      </c>
      <c r="C45">
        <v>156</v>
      </c>
      <c r="D45" s="11">
        <v>0.98</v>
      </c>
      <c r="E45" s="20">
        <v>200</v>
      </c>
      <c r="F45" s="20">
        <v>47</v>
      </c>
      <c r="G45" s="10">
        <f t="shared" si="0"/>
        <v>23.5</v>
      </c>
      <c r="O45" s="21"/>
      <c r="P45" s="21"/>
    </row>
    <row r="46" spans="1:16" ht="12.75">
      <c r="A46" s="7">
        <v>2001</v>
      </c>
      <c r="B46">
        <v>156</v>
      </c>
      <c r="C46">
        <v>172</v>
      </c>
      <c r="D46" s="11">
        <v>0.91</v>
      </c>
      <c r="E46" s="20">
        <v>291</v>
      </c>
      <c r="F46" s="20">
        <v>135</v>
      </c>
      <c r="G46" s="10">
        <f t="shared" si="0"/>
        <v>46.391752577319586</v>
      </c>
      <c r="O46" s="21"/>
      <c r="P46" s="21"/>
    </row>
    <row r="47" spans="1:16" ht="12.75">
      <c r="A47" s="7">
        <v>2002</v>
      </c>
      <c r="B47">
        <v>55</v>
      </c>
      <c r="C47">
        <v>134</v>
      </c>
      <c r="D47" s="11">
        <v>0.41</v>
      </c>
      <c r="E47" s="20">
        <v>195</v>
      </c>
      <c r="F47" s="20">
        <v>140</v>
      </c>
      <c r="G47" s="10">
        <f t="shared" si="0"/>
        <v>71.7948717948718</v>
      </c>
      <c r="O47" s="21"/>
      <c r="P47" s="21"/>
    </row>
    <row r="48" spans="1:16" ht="12.75">
      <c r="A48" s="7">
        <v>2003</v>
      </c>
      <c r="B48">
        <v>95</v>
      </c>
      <c r="C48">
        <v>199</v>
      </c>
      <c r="D48" s="11">
        <v>0.48</v>
      </c>
      <c r="E48" s="20">
        <v>220</v>
      </c>
      <c r="F48" s="20">
        <v>125</v>
      </c>
      <c r="G48" s="10">
        <f t="shared" si="0"/>
        <v>56.81818181818182</v>
      </c>
      <c r="O48" s="21"/>
      <c r="P48" s="21"/>
    </row>
    <row r="49" spans="1:16" ht="12.75">
      <c r="A49" s="7">
        <v>2004</v>
      </c>
      <c r="B49">
        <v>103</v>
      </c>
      <c r="C49">
        <v>158</v>
      </c>
      <c r="D49" s="11">
        <v>0.65</v>
      </c>
      <c r="E49" s="20">
        <v>228</v>
      </c>
      <c r="F49" s="20">
        <v>125</v>
      </c>
      <c r="G49" s="10">
        <f t="shared" si="0"/>
        <v>54.824561403508774</v>
      </c>
      <c r="O49" s="21"/>
      <c r="P49" s="21"/>
    </row>
    <row r="50" spans="1:16" ht="12.75">
      <c r="A50" s="7">
        <v>2005</v>
      </c>
      <c r="B50">
        <v>120</v>
      </c>
      <c r="C50">
        <v>208</v>
      </c>
      <c r="D50" s="11">
        <v>0.58</v>
      </c>
      <c r="E50" s="20">
        <v>215</v>
      </c>
      <c r="F50" s="20">
        <v>95</v>
      </c>
      <c r="G50" s="10">
        <f t="shared" si="0"/>
        <v>44.18604651162791</v>
      </c>
      <c r="O50" s="21"/>
      <c r="P50" s="21"/>
    </row>
    <row r="51" spans="1:16" ht="12.75">
      <c r="A51" s="7">
        <v>2006</v>
      </c>
      <c r="B51">
        <v>129</v>
      </c>
      <c r="C51">
        <v>208</v>
      </c>
      <c r="D51" s="11">
        <v>0.62</v>
      </c>
      <c r="E51" s="20">
        <v>229</v>
      </c>
      <c r="F51" s="20">
        <v>100</v>
      </c>
      <c r="G51" s="10">
        <f t="shared" si="0"/>
        <v>43.66812227074236</v>
      </c>
      <c r="O51" s="21"/>
      <c r="P51" s="21"/>
    </row>
    <row r="52" spans="1:16" ht="12.75">
      <c r="A52" s="7">
        <v>2007</v>
      </c>
      <c r="B52">
        <v>91</v>
      </c>
      <c r="C52">
        <v>157</v>
      </c>
      <c r="D52" s="11">
        <v>0.58</v>
      </c>
      <c r="E52" s="20">
        <v>241</v>
      </c>
      <c r="F52" s="20">
        <v>150</v>
      </c>
      <c r="G52" s="10">
        <f t="shared" si="0"/>
        <v>62.24066390041494</v>
      </c>
      <c r="O52" s="21"/>
      <c r="P52" s="21"/>
    </row>
    <row r="53" spans="1:16" ht="12.75">
      <c r="A53" s="12">
        <v>2008</v>
      </c>
      <c r="B53">
        <v>100</v>
      </c>
      <c r="C53">
        <v>185</v>
      </c>
      <c r="D53" s="11">
        <v>0.54</v>
      </c>
      <c r="E53" s="20">
        <v>275</v>
      </c>
      <c r="F53" s="20">
        <v>175</v>
      </c>
      <c r="G53" s="10">
        <f t="shared" si="0"/>
        <v>63.63636363636363</v>
      </c>
      <c r="O53" s="21"/>
      <c r="P53" s="21"/>
    </row>
    <row r="54" spans="1:16" ht="12.75">
      <c r="A54" s="12">
        <v>2009</v>
      </c>
      <c r="B54">
        <v>88</v>
      </c>
      <c r="C54">
        <v>170</v>
      </c>
      <c r="D54" s="11">
        <v>0.52</v>
      </c>
      <c r="E54" s="20">
        <v>263</v>
      </c>
      <c r="F54" s="20">
        <v>175</v>
      </c>
      <c r="G54" s="10">
        <f t="shared" si="0"/>
        <v>66.53992395437263</v>
      </c>
      <c r="O54" s="21"/>
      <c r="P54" s="21"/>
    </row>
    <row r="55" spans="1:16" ht="12.75">
      <c r="A55" s="4">
        <v>2010</v>
      </c>
      <c r="B55" s="22">
        <v>136</v>
      </c>
      <c r="C55" s="22">
        <v>170</v>
      </c>
      <c r="D55" s="14">
        <v>0.8</v>
      </c>
      <c r="E55" s="22">
        <v>311</v>
      </c>
      <c r="F55" s="22">
        <v>175</v>
      </c>
      <c r="G55" s="13">
        <f t="shared" si="0"/>
        <v>56.27009646302251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15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20">
        <v>264</v>
      </c>
      <c r="C6">
        <v>348</v>
      </c>
      <c r="D6" s="11">
        <v>0.76</v>
      </c>
      <c r="E6">
        <v>329</v>
      </c>
      <c r="F6">
        <v>65</v>
      </c>
      <c r="G6" s="10">
        <f aca="true" t="shared" si="0" ref="G6:G55">F6/E6*100</f>
        <v>19.756838905775076</v>
      </c>
      <c r="O6" s="21"/>
      <c r="P6" s="21"/>
    </row>
    <row r="7" spans="1:16" ht="12.75">
      <c r="A7" s="7">
        <v>1962</v>
      </c>
      <c r="B7" s="20">
        <v>448</v>
      </c>
      <c r="C7">
        <v>614</v>
      </c>
      <c r="D7" s="11">
        <v>0.73</v>
      </c>
      <c r="E7">
        <v>495</v>
      </c>
      <c r="F7">
        <v>47</v>
      </c>
      <c r="G7" s="10">
        <f t="shared" si="0"/>
        <v>9.494949494949495</v>
      </c>
      <c r="O7" s="21"/>
      <c r="P7" s="21"/>
    </row>
    <row r="8" spans="1:16" ht="12.75">
      <c r="A8" s="7">
        <v>1963</v>
      </c>
      <c r="B8" s="20">
        <v>452</v>
      </c>
      <c r="C8">
        <v>615</v>
      </c>
      <c r="D8" s="11">
        <v>0.73</v>
      </c>
      <c r="E8">
        <v>502</v>
      </c>
      <c r="F8">
        <v>50</v>
      </c>
      <c r="G8" s="10">
        <f t="shared" si="0"/>
        <v>9.9601593625498</v>
      </c>
      <c r="O8" s="21"/>
      <c r="P8" s="21"/>
    </row>
    <row r="9" spans="1:16" ht="12.75">
      <c r="A9" s="7">
        <v>1964</v>
      </c>
      <c r="B9" s="20">
        <v>456</v>
      </c>
      <c r="C9">
        <v>620</v>
      </c>
      <c r="D9" s="11">
        <v>0.74</v>
      </c>
      <c r="E9">
        <v>509</v>
      </c>
      <c r="F9">
        <v>53</v>
      </c>
      <c r="G9" s="10">
        <f t="shared" si="0"/>
        <v>10.412573673870334</v>
      </c>
      <c r="O9" s="21"/>
      <c r="P9" s="21"/>
    </row>
    <row r="10" spans="1:16" ht="12.75">
      <c r="A10" s="7">
        <v>1965</v>
      </c>
      <c r="B10" s="20">
        <v>461</v>
      </c>
      <c r="C10">
        <v>625</v>
      </c>
      <c r="D10" s="11">
        <v>0.74</v>
      </c>
      <c r="E10">
        <v>518</v>
      </c>
      <c r="F10">
        <v>57</v>
      </c>
      <c r="G10" s="10">
        <f t="shared" si="0"/>
        <v>11.003861003861005</v>
      </c>
      <c r="O10" s="21"/>
      <c r="P10" s="21"/>
    </row>
    <row r="11" spans="1:16" ht="12.75">
      <c r="A11" s="7">
        <v>1966</v>
      </c>
      <c r="B11" s="20">
        <v>473</v>
      </c>
      <c r="C11">
        <v>645</v>
      </c>
      <c r="D11" s="11">
        <v>0.73</v>
      </c>
      <c r="E11">
        <v>514</v>
      </c>
      <c r="F11">
        <v>41</v>
      </c>
      <c r="G11" s="10">
        <f t="shared" si="0"/>
        <v>7.976653696498054</v>
      </c>
      <c r="O11" s="21"/>
      <c r="P11" s="21"/>
    </row>
    <row r="12" spans="1:16" ht="12.75">
      <c r="A12" s="7">
        <v>1967</v>
      </c>
      <c r="B12" s="20">
        <v>486</v>
      </c>
      <c r="C12">
        <v>660</v>
      </c>
      <c r="D12" s="11">
        <v>0.74</v>
      </c>
      <c r="E12">
        <v>521</v>
      </c>
      <c r="F12">
        <v>35</v>
      </c>
      <c r="G12" s="10">
        <f t="shared" si="0"/>
        <v>6.71785028790787</v>
      </c>
      <c r="O12" s="21"/>
      <c r="P12" s="21"/>
    </row>
    <row r="13" spans="1:16" ht="12.75">
      <c r="A13" s="7">
        <v>1968</v>
      </c>
      <c r="B13" s="20">
        <v>420</v>
      </c>
      <c r="C13">
        <v>602</v>
      </c>
      <c r="D13" s="11">
        <v>0.7</v>
      </c>
      <c r="E13">
        <v>482</v>
      </c>
      <c r="F13">
        <v>62</v>
      </c>
      <c r="G13" s="10">
        <f t="shared" si="0"/>
        <v>12.863070539419086</v>
      </c>
      <c r="O13" s="21"/>
      <c r="P13" s="21"/>
    </row>
    <row r="14" spans="1:16" ht="12.75">
      <c r="A14" s="7">
        <v>1969</v>
      </c>
      <c r="B14" s="20">
        <v>686</v>
      </c>
      <c r="C14">
        <v>840</v>
      </c>
      <c r="D14" s="11">
        <v>0.82</v>
      </c>
      <c r="E14">
        <v>721</v>
      </c>
      <c r="F14">
        <v>35</v>
      </c>
      <c r="G14" s="10">
        <f t="shared" si="0"/>
        <v>4.854368932038835</v>
      </c>
      <c r="O14" s="21"/>
      <c r="P14" s="21"/>
    </row>
    <row r="15" spans="1:16" ht="12.75">
      <c r="A15" s="7">
        <v>1970</v>
      </c>
      <c r="B15" s="20">
        <v>712</v>
      </c>
      <c r="C15">
        <v>835</v>
      </c>
      <c r="D15" s="11">
        <v>0.85</v>
      </c>
      <c r="E15">
        <v>753</v>
      </c>
      <c r="F15">
        <v>43</v>
      </c>
      <c r="G15" s="10">
        <f t="shared" si="0"/>
        <v>5.710491367861885</v>
      </c>
      <c r="O15" s="21"/>
      <c r="P15" s="21"/>
    </row>
    <row r="16" spans="1:16" ht="12.75">
      <c r="A16" s="7">
        <v>1971</v>
      </c>
      <c r="B16" s="20">
        <v>515</v>
      </c>
      <c r="C16">
        <v>625</v>
      </c>
      <c r="D16" s="11">
        <v>0.82</v>
      </c>
      <c r="E16">
        <v>558</v>
      </c>
      <c r="F16">
        <v>48</v>
      </c>
      <c r="G16" s="10">
        <f t="shared" si="0"/>
        <v>8.60215053763441</v>
      </c>
      <c r="O16" s="21"/>
      <c r="P16" s="21"/>
    </row>
    <row r="17" spans="1:16" ht="12.75">
      <c r="A17" s="7">
        <v>1972</v>
      </c>
      <c r="B17" s="20">
        <v>518</v>
      </c>
      <c r="C17">
        <v>636</v>
      </c>
      <c r="D17" s="11">
        <v>0.81</v>
      </c>
      <c r="E17">
        <v>600</v>
      </c>
      <c r="F17">
        <v>82</v>
      </c>
      <c r="G17" s="10">
        <f t="shared" si="0"/>
        <v>13.666666666666666</v>
      </c>
      <c r="O17" s="21"/>
      <c r="P17" s="21"/>
    </row>
    <row r="18" spans="1:16" ht="12.75">
      <c r="A18" s="7">
        <v>1973</v>
      </c>
      <c r="B18" s="20">
        <v>394</v>
      </c>
      <c r="C18">
        <v>616</v>
      </c>
      <c r="D18" s="11">
        <v>0.64</v>
      </c>
      <c r="E18">
        <v>468</v>
      </c>
      <c r="F18">
        <v>74</v>
      </c>
      <c r="G18" s="10">
        <f t="shared" si="0"/>
        <v>15.81196581196581</v>
      </c>
      <c r="O18" s="21"/>
      <c r="P18" s="21"/>
    </row>
    <row r="19" spans="1:16" ht="12.75">
      <c r="A19" s="7">
        <v>1974</v>
      </c>
      <c r="B19" s="20">
        <v>396</v>
      </c>
      <c r="C19">
        <v>616</v>
      </c>
      <c r="D19" s="11">
        <v>0.64</v>
      </c>
      <c r="E19">
        <v>490</v>
      </c>
      <c r="F19">
        <v>94</v>
      </c>
      <c r="G19" s="10">
        <f t="shared" si="0"/>
        <v>19.183673469387756</v>
      </c>
      <c r="O19" s="21"/>
      <c r="P19" s="21"/>
    </row>
    <row r="20" spans="1:16" ht="12.75">
      <c r="A20" s="7">
        <v>1975</v>
      </c>
      <c r="B20" s="20">
        <v>375</v>
      </c>
      <c r="C20">
        <v>580</v>
      </c>
      <c r="D20" s="11">
        <v>0.65</v>
      </c>
      <c r="E20">
        <v>546</v>
      </c>
      <c r="F20">
        <v>171</v>
      </c>
      <c r="G20" s="10">
        <f t="shared" si="0"/>
        <v>31.318681318681318</v>
      </c>
      <c r="O20" s="21"/>
      <c r="P20" s="21"/>
    </row>
    <row r="21" spans="1:16" ht="12.75">
      <c r="A21" s="7">
        <v>1976</v>
      </c>
      <c r="B21" s="20">
        <v>316</v>
      </c>
      <c r="C21">
        <v>550</v>
      </c>
      <c r="D21" s="11">
        <v>0.57</v>
      </c>
      <c r="E21">
        <v>459</v>
      </c>
      <c r="F21">
        <v>150</v>
      </c>
      <c r="G21" s="10">
        <f t="shared" si="0"/>
        <v>32.6797385620915</v>
      </c>
      <c r="O21" s="21"/>
      <c r="P21" s="21"/>
    </row>
    <row r="22" spans="1:16" ht="12.75">
      <c r="A22" s="7">
        <v>1977</v>
      </c>
      <c r="B22" s="20">
        <v>555</v>
      </c>
      <c r="C22">
        <v>465</v>
      </c>
      <c r="D22" s="11">
        <v>1.19</v>
      </c>
      <c r="E22">
        <v>645</v>
      </c>
      <c r="F22">
        <v>147</v>
      </c>
      <c r="G22" s="10">
        <f t="shared" si="0"/>
        <v>22.790697674418606</v>
      </c>
      <c r="O22" s="21"/>
      <c r="P22" s="21"/>
    </row>
    <row r="23" spans="1:16" ht="12.75">
      <c r="A23" s="7">
        <v>1978</v>
      </c>
      <c r="B23" s="20">
        <v>512</v>
      </c>
      <c r="C23">
        <v>465</v>
      </c>
      <c r="D23" s="11">
        <v>1.1</v>
      </c>
      <c r="E23">
        <v>660</v>
      </c>
      <c r="F23">
        <v>122</v>
      </c>
      <c r="G23" s="10">
        <f t="shared" si="0"/>
        <v>18.484848484848484</v>
      </c>
      <c r="O23" s="21"/>
      <c r="P23" s="21"/>
    </row>
    <row r="24" spans="1:16" ht="12.75">
      <c r="A24" s="7">
        <v>1979</v>
      </c>
      <c r="B24" s="20">
        <v>430</v>
      </c>
      <c r="C24">
        <v>455</v>
      </c>
      <c r="D24" s="11">
        <v>0.95</v>
      </c>
      <c r="E24">
        <v>619</v>
      </c>
      <c r="F24">
        <v>151</v>
      </c>
      <c r="G24" s="10">
        <f t="shared" si="0"/>
        <v>24.394184168012924</v>
      </c>
      <c r="O24" s="21"/>
      <c r="P24" s="21"/>
    </row>
    <row r="25" spans="1:16" ht="12.75">
      <c r="A25" s="7">
        <v>1980</v>
      </c>
      <c r="B25" s="20">
        <v>537</v>
      </c>
      <c r="C25">
        <v>460</v>
      </c>
      <c r="D25" s="11">
        <v>1.17</v>
      </c>
      <c r="E25">
        <v>716</v>
      </c>
      <c r="F25">
        <v>194</v>
      </c>
      <c r="G25" s="10">
        <f t="shared" si="0"/>
        <v>27.09497206703911</v>
      </c>
      <c r="O25" s="21"/>
      <c r="P25" s="21"/>
    </row>
    <row r="26" spans="1:16" ht="12.75">
      <c r="A26" s="7">
        <v>1981</v>
      </c>
      <c r="B26" s="20">
        <v>368</v>
      </c>
      <c r="C26">
        <v>405</v>
      </c>
      <c r="D26" s="11">
        <v>0.91</v>
      </c>
      <c r="E26">
        <v>533</v>
      </c>
      <c r="F26">
        <v>165</v>
      </c>
      <c r="G26" s="10">
        <f t="shared" si="0"/>
        <v>30.95684803001876</v>
      </c>
      <c r="O26" s="21"/>
      <c r="P26" s="21"/>
    </row>
    <row r="27" spans="1:16" ht="12.75">
      <c r="A27" s="7">
        <v>1982</v>
      </c>
      <c r="B27" s="20">
        <v>375</v>
      </c>
      <c r="C27">
        <v>405</v>
      </c>
      <c r="D27" s="11">
        <v>0.93</v>
      </c>
      <c r="E27">
        <v>547</v>
      </c>
      <c r="F27">
        <v>177</v>
      </c>
      <c r="G27" s="10">
        <f t="shared" si="0"/>
        <v>32.35831809872029</v>
      </c>
      <c r="O27" s="21"/>
      <c r="P27" s="21"/>
    </row>
    <row r="28" spans="1:16" ht="12.75">
      <c r="A28" s="7">
        <v>1983</v>
      </c>
      <c r="B28" s="20">
        <v>388</v>
      </c>
      <c r="C28">
        <v>410</v>
      </c>
      <c r="D28" s="11">
        <v>0.95</v>
      </c>
      <c r="E28">
        <v>582</v>
      </c>
      <c r="F28">
        <v>194</v>
      </c>
      <c r="G28" s="10">
        <f t="shared" si="0"/>
        <v>33.33333333333333</v>
      </c>
      <c r="O28" s="21"/>
      <c r="P28" s="21"/>
    </row>
    <row r="29" spans="1:16" ht="12.75">
      <c r="A29" s="7">
        <v>1984</v>
      </c>
      <c r="B29" s="20">
        <v>395</v>
      </c>
      <c r="C29">
        <v>415</v>
      </c>
      <c r="D29" s="11">
        <v>0.95</v>
      </c>
      <c r="E29">
        <v>620</v>
      </c>
      <c r="F29">
        <v>220</v>
      </c>
      <c r="G29" s="10">
        <f t="shared" si="0"/>
        <v>35.483870967741936</v>
      </c>
      <c r="O29" s="21"/>
      <c r="P29" s="21"/>
    </row>
    <row r="30" spans="1:16" ht="12.75">
      <c r="A30" s="7">
        <v>1985</v>
      </c>
      <c r="B30" s="20">
        <v>265</v>
      </c>
      <c r="C30">
        <v>275</v>
      </c>
      <c r="D30" s="11">
        <v>0.96</v>
      </c>
      <c r="E30">
        <v>528</v>
      </c>
      <c r="F30">
        <v>257</v>
      </c>
      <c r="G30" s="10">
        <f t="shared" si="0"/>
        <v>48.67424242424242</v>
      </c>
      <c r="O30" s="21"/>
      <c r="P30" s="21"/>
    </row>
    <row r="31" spans="1:16" ht="12.75">
      <c r="A31" s="7">
        <v>1986</v>
      </c>
      <c r="B31" s="20">
        <v>340</v>
      </c>
      <c r="C31">
        <v>370</v>
      </c>
      <c r="D31" s="11">
        <v>0.92</v>
      </c>
      <c r="E31">
        <v>637</v>
      </c>
      <c r="F31">
        <v>297</v>
      </c>
      <c r="G31" s="10">
        <f t="shared" si="0"/>
        <v>46.62480376766091</v>
      </c>
      <c r="O31" s="21"/>
      <c r="P31" s="21"/>
    </row>
    <row r="32" spans="1:16" ht="12.75">
      <c r="A32" s="7">
        <v>1987</v>
      </c>
      <c r="B32" s="20">
        <v>365</v>
      </c>
      <c r="C32">
        <v>385</v>
      </c>
      <c r="D32" s="11">
        <v>0.95</v>
      </c>
      <c r="E32">
        <v>598</v>
      </c>
      <c r="F32">
        <v>233</v>
      </c>
      <c r="G32" s="10">
        <f t="shared" si="0"/>
        <v>38.96321070234114</v>
      </c>
      <c r="O32" s="21"/>
      <c r="P32" s="21"/>
    </row>
    <row r="33" spans="1:16" ht="12.75">
      <c r="A33" s="7">
        <v>1988</v>
      </c>
      <c r="B33" s="20">
        <v>330</v>
      </c>
      <c r="C33">
        <v>345</v>
      </c>
      <c r="D33" s="11">
        <v>0.96</v>
      </c>
      <c r="E33">
        <v>648</v>
      </c>
      <c r="F33">
        <v>318</v>
      </c>
      <c r="G33" s="10">
        <f t="shared" si="0"/>
        <v>49.074074074074076</v>
      </c>
      <c r="O33" s="21"/>
      <c r="P33" s="21"/>
    </row>
    <row r="34" spans="1:16" ht="12.75">
      <c r="A34" s="7">
        <v>1989</v>
      </c>
      <c r="B34" s="20">
        <v>350</v>
      </c>
      <c r="C34">
        <v>360</v>
      </c>
      <c r="D34" s="11">
        <v>0.97</v>
      </c>
      <c r="E34">
        <v>618</v>
      </c>
      <c r="F34">
        <v>279</v>
      </c>
      <c r="G34" s="10">
        <f t="shared" si="0"/>
        <v>45.14563106796117</v>
      </c>
      <c r="O34" s="21"/>
      <c r="P34" s="21"/>
    </row>
    <row r="35" spans="1:16" ht="12.75">
      <c r="A35" s="7">
        <v>1990</v>
      </c>
      <c r="B35" s="20">
        <v>358</v>
      </c>
      <c r="C35">
        <v>377</v>
      </c>
      <c r="D35" s="11">
        <v>0.95</v>
      </c>
      <c r="E35">
        <v>695</v>
      </c>
      <c r="F35">
        <v>337</v>
      </c>
      <c r="G35" s="10">
        <f t="shared" si="0"/>
        <v>48.489208633093526</v>
      </c>
      <c r="O35" s="21"/>
      <c r="P35" s="21"/>
    </row>
    <row r="36" spans="1:16" ht="12.75">
      <c r="A36" s="7">
        <v>1991</v>
      </c>
      <c r="B36" s="20">
        <v>332</v>
      </c>
      <c r="C36">
        <v>375</v>
      </c>
      <c r="D36" s="11">
        <v>0.89</v>
      </c>
      <c r="E36">
        <v>722</v>
      </c>
      <c r="F36">
        <v>400</v>
      </c>
      <c r="G36" s="10">
        <f t="shared" si="0"/>
        <v>55.4016620498615</v>
      </c>
      <c r="O36" s="21"/>
      <c r="P36" s="21"/>
    </row>
    <row r="37" spans="1:16" ht="12.75">
      <c r="A37" s="7">
        <v>1992</v>
      </c>
      <c r="B37" s="20">
        <v>335</v>
      </c>
      <c r="C37">
        <v>358</v>
      </c>
      <c r="D37" s="11">
        <v>0.94</v>
      </c>
      <c r="E37">
        <v>724</v>
      </c>
      <c r="F37">
        <v>397</v>
      </c>
      <c r="G37" s="10">
        <f t="shared" si="0"/>
        <v>54.83425414364641</v>
      </c>
      <c r="O37" s="21"/>
      <c r="P37" s="21"/>
    </row>
    <row r="38" spans="1:16" ht="12.75">
      <c r="A38" s="7">
        <v>1993</v>
      </c>
      <c r="B38" s="20">
        <v>346</v>
      </c>
      <c r="C38">
        <v>355</v>
      </c>
      <c r="D38" s="11">
        <v>0.97</v>
      </c>
      <c r="E38">
        <v>700</v>
      </c>
      <c r="F38">
        <v>341</v>
      </c>
      <c r="G38" s="10">
        <f t="shared" si="0"/>
        <v>48.714285714285715</v>
      </c>
      <c r="O38" s="21"/>
      <c r="P38" s="21"/>
    </row>
    <row r="39" spans="1:16" ht="12.75">
      <c r="A39" s="7">
        <v>1994</v>
      </c>
      <c r="B39" s="20">
        <v>333</v>
      </c>
      <c r="C39">
        <v>353</v>
      </c>
      <c r="D39" s="11">
        <v>0.94</v>
      </c>
      <c r="E39">
        <v>790</v>
      </c>
      <c r="F39">
        <v>480</v>
      </c>
      <c r="G39" s="10">
        <f t="shared" si="0"/>
        <v>60.75949367088608</v>
      </c>
      <c r="O39" s="21"/>
      <c r="P39" s="21"/>
    </row>
    <row r="40" spans="1:16" ht="12.75">
      <c r="A40" s="7">
        <v>1995</v>
      </c>
      <c r="B40" s="20">
        <v>340</v>
      </c>
      <c r="C40">
        <v>350</v>
      </c>
      <c r="D40" s="11">
        <v>0.97</v>
      </c>
      <c r="E40">
        <v>731</v>
      </c>
      <c r="F40">
        <v>388</v>
      </c>
      <c r="G40" s="10">
        <f t="shared" si="0"/>
        <v>53.077975376196996</v>
      </c>
      <c r="O40" s="21"/>
      <c r="P40" s="21"/>
    </row>
    <row r="41" spans="1:16" ht="12.75">
      <c r="A41" s="7">
        <v>1996</v>
      </c>
      <c r="B41" s="20">
        <v>352</v>
      </c>
      <c r="C41">
        <v>418</v>
      </c>
      <c r="D41" s="11">
        <v>0.84</v>
      </c>
      <c r="E41">
        <v>780</v>
      </c>
      <c r="F41">
        <v>428</v>
      </c>
      <c r="G41" s="10">
        <f t="shared" si="0"/>
        <v>54.871794871794876</v>
      </c>
      <c r="O41" s="21"/>
      <c r="P41" s="21"/>
    </row>
    <row r="42" spans="1:16" ht="12.75">
      <c r="A42" s="7">
        <v>1997</v>
      </c>
      <c r="B42" s="20">
        <v>436</v>
      </c>
      <c r="C42">
        <v>485</v>
      </c>
      <c r="D42" s="11">
        <v>0.9</v>
      </c>
      <c r="E42">
        <v>860</v>
      </c>
      <c r="F42">
        <v>450</v>
      </c>
      <c r="G42" s="10">
        <f t="shared" si="0"/>
        <v>52.32558139534884</v>
      </c>
      <c r="O42" s="21"/>
      <c r="P42" s="21"/>
    </row>
    <row r="43" spans="1:16" ht="12.75">
      <c r="A43" s="7">
        <v>1998</v>
      </c>
      <c r="B43" s="20">
        <v>450</v>
      </c>
      <c r="C43">
        <v>516</v>
      </c>
      <c r="D43" s="11">
        <v>0.87</v>
      </c>
      <c r="E43">
        <v>940</v>
      </c>
      <c r="F43">
        <v>490</v>
      </c>
      <c r="G43" s="10">
        <f t="shared" si="0"/>
        <v>52.12765957446809</v>
      </c>
      <c r="O43" s="21"/>
      <c r="P43" s="21"/>
    </row>
    <row r="44" spans="1:16" ht="12.75">
      <c r="A44" s="7">
        <v>1999</v>
      </c>
      <c r="B44" s="20">
        <v>450</v>
      </c>
      <c r="C44">
        <v>515</v>
      </c>
      <c r="D44" s="11">
        <v>0.87</v>
      </c>
      <c r="E44">
        <v>964</v>
      </c>
      <c r="F44">
        <v>515</v>
      </c>
      <c r="G44" s="10">
        <f t="shared" si="0"/>
        <v>53.42323651452282</v>
      </c>
      <c r="O44" s="21"/>
      <c r="P44" s="21"/>
    </row>
    <row r="45" spans="1:16" ht="12.75">
      <c r="A45" s="7">
        <v>2000</v>
      </c>
      <c r="B45" s="20">
        <v>468</v>
      </c>
      <c r="C45">
        <v>517</v>
      </c>
      <c r="D45" s="11">
        <v>0.91</v>
      </c>
      <c r="E45">
        <v>942</v>
      </c>
      <c r="F45">
        <v>472</v>
      </c>
      <c r="G45" s="10">
        <f t="shared" si="0"/>
        <v>50.10615711252654</v>
      </c>
      <c r="O45" s="21"/>
      <c r="P45" s="21"/>
    </row>
    <row r="46" spans="1:16" ht="12.75">
      <c r="A46" s="7">
        <v>2001</v>
      </c>
      <c r="B46" s="20">
        <v>455</v>
      </c>
      <c r="C46">
        <v>505</v>
      </c>
      <c r="D46" s="11">
        <v>0.9</v>
      </c>
      <c r="E46">
        <v>974</v>
      </c>
      <c r="F46">
        <v>544</v>
      </c>
      <c r="G46" s="10">
        <f t="shared" si="0"/>
        <v>55.85215605749486</v>
      </c>
      <c r="O46" s="21"/>
      <c r="P46" s="21"/>
    </row>
    <row r="47" spans="1:16" ht="12.75">
      <c r="A47" s="7">
        <v>2002</v>
      </c>
      <c r="B47" s="20">
        <v>452</v>
      </c>
      <c r="C47">
        <v>517</v>
      </c>
      <c r="D47" s="11">
        <v>0.87</v>
      </c>
      <c r="E47" s="21">
        <v>1008</v>
      </c>
      <c r="F47">
        <v>603</v>
      </c>
      <c r="G47" s="10">
        <f t="shared" si="0"/>
        <v>59.82142857142857</v>
      </c>
      <c r="O47" s="21"/>
      <c r="P47" s="21"/>
    </row>
    <row r="48" spans="1:16" ht="12.75">
      <c r="A48" s="7">
        <v>2003</v>
      </c>
      <c r="B48" s="20">
        <v>453</v>
      </c>
      <c r="C48">
        <v>518</v>
      </c>
      <c r="D48" s="11">
        <v>0.87</v>
      </c>
      <c r="E48" s="21">
        <v>1017</v>
      </c>
      <c r="F48">
        <v>531</v>
      </c>
      <c r="G48" s="10">
        <f t="shared" si="0"/>
        <v>52.21238938053098</v>
      </c>
      <c r="O48" s="21"/>
      <c r="P48" s="21"/>
    </row>
    <row r="49" spans="1:16" ht="12.75">
      <c r="A49" s="7">
        <v>2004</v>
      </c>
      <c r="B49" s="20">
        <v>454</v>
      </c>
      <c r="C49">
        <v>517</v>
      </c>
      <c r="D49" s="11">
        <v>0.88</v>
      </c>
      <c r="E49" s="21">
        <v>1031</v>
      </c>
      <c r="F49">
        <v>589</v>
      </c>
      <c r="G49" s="10">
        <f t="shared" si="0"/>
        <v>57.12900096993211</v>
      </c>
      <c r="O49" s="21"/>
      <c r="P49" s="21"/>
    </row>
    <row r="50" spans="1:16" ht="12.75">
      <c r="A50" s="7">
        <v>2005</v>
      </c>
      <c r="B50" s="20">
        <v>398</v>
      </c>
      <c r="C50">
        <v>513</v>
      </c>
      <c r="D50" s="11">
        <v>0.78</v>
      </c>
      <c r="E50">
        <v>979</v>
      </c>
      <c r="F50">
        <v>648</v>
      </c>
      <c r="G50" s="10">
        <f t="shared" si="0"/>
        <v>66.18998978549541</v>
      </c>
      <c r="O50" s="21"/>
      <c r="P50" s="21"/>
    </row>
    <row r="51" spans="1:16" ht="12.75">
      <c r="A51" s="7">
        <v>2006</v>
      </c>
      <c r="B51" s="20">
        <v>398</v>
      </c>
      <c r="C51">
        <v>514</v>
      </c>
      <c r="D51" s="11">
        <v>0.77</v>
      </c>
      <c r="E51">
        <v>993</v>
      </c>
      <c r="F51">
        <v>545</v>
      </c>
      <c r="G51" s="10">
        <f t="shared" si="0"/>
        <v>54.884189325276935</v>
      </c>
      <c r="O51" s="21"/>
      <c r="P51" s="21"/>
    </row>
    <row r="52" spans="1:16" ht="12.75">
      <c r="A52" s="7">
        <v>2007</v>
      </c>
      <c r="B52" s="20">
        <v>395</v>
      </c>
      <c r="C52">
        <v>514</v>
      </c>
      <c r="D52" s="11">
        <v>0.77</v>
      </c>
      <c r="E52">
        <v>908</v>
      </c>
      <c r="F52">
        <v>472</v>
      </c>
      <c r="G52" s="10">
        <f t="shared" si="0"/>
        <v>51.98237885462555</v>
      </c>
      <c r="O52" s="21"/>
      <c r="P52" s="21"/>
    </row>
    <row r="53" spans="1:16" ht="12.75">
      <c r="A53" s="12">
        <v>2008</v>
      </c>
      <c r="B53" s="20">
        <v>400</v>
      </c>
      <c r="C53">
        <v>520</v>
      </c>
      <c r="D53" s="11">
        <v>0.77</v>
      </c>
      <c r="E53">
        <v>999</v>
      </c>
      <c r="F53">
        <v>561</v>
      </c>
      <c r="G53" s="10">
        <f t="shared" si="0"/>
        <v>56.15615615615616</v>
      </c>
      <c r="O53" s="21"/>
      <c r="P53" s="21"/>
    </row>
    <row r="54" spans="1:16" ht="12.75">
      <c r="A54" s="12">
        <v>2009</v>
      </c>
      <c r="B54" s="20">
        <v>394</v>
      </c>
      <c r="C54">
        <v>520</v>
      </c>
      <c r="D54" s="11">
        <v>0.76</v>
      </c>
      <c r="E54">
        <v>910</v>
      </c>
      <c r="F54">
        <v>510</v>
      </c>
      <c r="G54" s="10">
        <f t="shared" si="0"/>
        <v>56.043956043956044</v>
      </c>
      <c r="O54" s="21"/>
      <c r="P54" s="21"/>
    </row>
    <row r="55" spans="1:16" ht="12.75">
      <c r="A55" s="4">
        <v>2010</v>
      </c>
      <c r="B55" s="22">
        <v>412</v>
      </c>
      <c r="C55" s="22">
        <v>520</v>
      </c>
      <c r="D55" s="14">
        <v>0.79</v>
      </c>
      <c r="E55" s="22">
        <v>930</v>
      </c>
      <c r="F55" s="22">
        <v>525</v>
      </c>
      <c r="G55" s="13">
        <f t="shared" si="0"/>
        <v>56.451612903225815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16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20">
        <v>98</v>
      </c>
      <c r="C6">
        <v>267</v>
      </c>
      <c r="D6" s="11">
        <v>0.37</v>
      </c>
      <c r="E6">
        <v>138</v>
      </c>
      <c r="F6">
        <v>40</v>
      </c>
      <c r="G6" s="10">
        <f aca="true" t="shared" si="0" ref="G6:G55">F6/E6*100</f>
        <v>28.985507246376812</v>
      </c>
      <c r="O6" s="21"/>
      <c r="P6" s="21"/>
    </row>
    <row r="7" spans="1:16" ht="12.75">
      <c r="A7" s="7">
        <v>1962</v>
      </c>
      <c r="B7" s="20">
        <v>288</v>
      </c>
      <c r="C7">
        <v>320</v>
      </c>
      <c r="D7" s="11">
        <v>0.9</v>
      </c>
      <c r="E7">
        <v>340</v>
      </c>
      <c r="F7">
        <v>52</v>
      </c>
      <c r="G7" s="10">
        <f t="shared" si="0"/>
        <v>15.294117647058824</v>
      </c>
      <c r="O7" s="21"/>
      <c r="P7" s="21"/>
    </row>
    <row r="8" spans="1:16" ht="12.75">
      <c r="A8" s="7">
        <v>1963</v>
      </c>
      <c r="B8" s="20">
        <v>291</v>
      </c>
      <c r="C8">
        <v>348</v>
      </c>
      <c r="D8" s="11">
        <v>0.84</v>
      </c>
      <c r="E8">
        <v>299</v>
      </c>
      <c r="F8">
        <v>8</v>
      </c>
      <c r="G8" s="10">
        <f t="shared" si="0"/>
        <v>2.6755852842809364</v>
      </c>
      <c r="O8" s="21"/>
      <c r="P8" s="21"/>
    </row>
    <row r="9" spans="1:16" ht="12.75">
      <c r="A9" s="7">
        <v>1964</v>
      </c>
      <c r="B9" s="20">
        <v>335</v>
      </c>
      <c r="C9">
        <v>356</v>
      </c>
      <c r="D9" s="11">
        <v>0.94</v>
      </c>
      <c r="E9">
        <v>357</v>
      </c>
      <c r="F9">
        <v>22</v>
      </c>
      <c r="G9" s="10">
        <f t="shared" si="0"/>
        <v>6.162464985994398</v>
      </c>
      <c r="O9" s="21"/>
      <c r="P9" s="21"/>
    </row>
    <row r="10" spans="1:16" ht="12.75">
      <c r="A10" s="7">
        <v>1965</v>
      </c>
      <c r="B10" s="20">
        <v>291</v>
      </c>
      <c r="C10">
        <v>362</v>
      </c>
      <c r="D10" s="11">
        <v>0.8</v>
      </c>
      <c r="E10">
        <v>357</v>
      </c>
      <c r="F10">
        <v>66</v>
      </c>
      <c r="G10" s="10">
        <f t="shared" si="0"/>
        <v>18.487394957983195</v>
      </c>
      <c r="O10" s="21"/>
      <c r="P10" s="21"/>
    </row>
    <row r="11" spans="1:16" ht="12.75">
      <c r="A11" s="7">
        <v>1966</v>
      </c>
      <c r="B11" s="20">
        <v>227</v>
      </c>
      <c r="C11">
        <v>343</v>
      </c>
      <c r="D11" s="11">
        <v>0.66</v>
      </c>
      <c r="E11">
        <v>248</v>
      </c>
      <c r="F11">
        <v>21</v>
      </c>
      <c r="G11" s="10">
        <f t="shared" si="0"/>
        <v>8.46774193548387</v>
      </c>
      <c r="O11" s="21"/>
      <c r="P11" s="21"/>
    </row>
    <row r="12" spans="1:16" ht="12.75">
      <c r="A12" s="7">
        <v>1967</v>
      </c>
      <c r="B12" s="20">
        <v>289</v>
      </c>
      <c r="C12">
        <v>344</v>
      </c>
      <c r="D12" s="11">
        <v>0.84</v>
      </c>
      <c r="E12">
        <v>305</v>
      </c>
      <c r="F12">
        <v>16</v>
      </c>
      <c r="G12" s="10">
        <f t="shared" si="0"/>
        <v>5.245901639344262</v>
      </c>
      <c r="O12" s="21"/>
      <c r="P12" s="21"/>
    </row>
    <row r="13" spans="1:16" ht="12.75">
      <c r="A13" s="7">
        <v>1968</v>
      </c>
      <c r="B13" s="20">
        <v>188</v>
      </c>
      <c r="C13">
        <v>346</v>
      </c>
      <c r="D13" s="11">
        <v>0.54</v>
      </c>
      <c r="E13">
        <v>204</v>
      </c>
      <c r="F13">
        <v>16</v>
      </c>
      <c r="G13" s="10">
        <f t="shared" si="0"/>
        <v>7.8431372549019605</v>
      </c>
      <c r="O13" s="21"/>
      <c r="P13" s="21"/>
    </row>
    <row r="14" spans="1:16" ht="12.75">
      <c r="A14" s="7">
        <v>1969</v>
      </c>
      <c r="B14" s="20">
        <v>114</v>
      </c>
      <c r="C14">
        <v>347</v>
      </c>
      <c r="D14" s="11">
        <v>0.33</v>
      </c>
      <c r="E14">
        <v>140</v>
      </c>
      <c r="F14">
        <v>26</v>
      </c>
      <c r="G14" s="10">
        <f t="shared" si="0"/>
        <v>18.571428571428573</v>
      </c>
      <c r="O14" s="21"/>
      <c r="P14" s="21"/>
    </row>
    <row r="15" spans="1:16" ht="12.75">
      <c r="A15" s="7">
        <v>1970</v>
      </c>
      <c r="B15" s="20">
        <v>250</v>
      </c>
      <c r="C15">
        <v>348</v>
      </c>
      <c r="D15" s="11">
        <v>0.72</v>
      </c>
      <c r="E15">
        <v>355</v>
      </c>
      <c r="F15">
        <v>105</v>
      </c>
      <c r="G15" s="10">
        <f t="shared" si="0"/>
        <v>29.577464788732392</v>
      </c>
      <c r="O15" s="21"/>
      <c r="P15" s="21"/>
    </row>
    <row r="16" spans="1:16" ht="12.75">
      <c r="A16" s="7">
        <v>1971</v>
      </c>
      <c r="B16" s="20">
        <v>316</v>
      </c>
      <c r="C16">
        <v>333</v>
      </c>
      <c r="D16" s="11">
        <v>0.95</v>
      </c>
      <c r="E16">
        <v>371</v>
      </c>
      <c r="F16">
        <v>55</v>
      </c>
      <c r="G16" s="10">
        <f t="shared" si="0"/>
        <v>14.824797843665769</v>
      </c>
      <c r="O16" s="21"/>
      <c r="P16" s="21"/>
    </row>
    <row r="17" spans="1:16" ht="12.75">
      <c r="A17" s="7">
        <v>1972</v>
      </c>
      <c r="B17" s="20">
        <v>170</v>
      </c>
      <c r="C17">
        <v>314</v>
      </c>
      <c r="D17" s="11">
        <v>0.54</v>
      </c>
      <c r="E17">
        <v>220</v>
      </c>
      <c r="F17">
        <v>50</v>
      </c>
      <c r="G17" s="10">
        <f t="shared" si="0"/>
        <v>22.727272727272727</v>
      </c>
      <c r="O17" s="21"/>
      <c r="P17" s="21"/>
    </row>
    <row r="18" spans="1:16" ht="12.75">
      <c r="A18" s="7">
        <v>1973</v>
      </c>
      <c r="B18" s="20">
        <v>340</v>
      </c>
      <c r="C18">
        <v>307</v>
      </c>
      <c r="D18" s="11">
        <v>1.11</v>
      </c>
      <c r="E18">
        <v>355</v>
      </c>
      <c r="F18">
        <v>15</v>
      </c>
      <c r="G18" s="10">
        <f t="shared" si="0"/>
        <v>4.225352112676056</v>
      </c>
      <c r="O18" s="21"/>
      <c r="P18" s="21"/>
    </row>
    <row r="19" spans="1:16" ht="12.75">
      <c r="A19" s="7">
        <v>1974</v>
      </c>
      <c r="B19" s="20">
        <v>250</v>
      </c>
      <c r="C19">
        <v>305</v>
      </c>
      <c r="D19" s="11">
        <v>0.82</v>
      </c>
      <c r="E19">
        <v>265</v>
      </c>
      <c r="F19">
        <v>15</v>
      </c>
      <c r="G19" s="10">
        <f t="shared" si="0"/>
        <v>5.660377358490567</v>
      </c>
      <c r="O19" s="21"/>
      <c r="P19" s="21"/>
    </row>
    <row r="20" spans="1:16" ht="12.75">
      <c r="A20" s="7">
        <v>1975</v>
      </c>
      <c r="B20" s="20">
        <v>366</v>
      </c>
      <c r="C20">
        <v>316</v>
      </c>
      <c r="D20" s="11">
        <v>1.16</v>
      </c>
      <c r="E20">
        <v>381</v>
      </c>
      <c r="F20">
        <v>15</v>
      </c>
      <c r="G20" s="10">
        <f t="shared" si="0"/>
        <v>3.937007874015748</v>
      </c>
      <c r="O20" s="21"/>
      <c r="P20" s="21"/>
    </row>
    <row r="21" spans="1:16" ht="12.75">
      <c r="A21" s="7">
        <v>1976</v>
      </c>
      <c r="B21" s="20">
        <v>280</v>
      </c>
      <c r="C21">
        <v>324</v>
      </c>
      <c r="D21" s="11">
        <v>0.86</v>
      </c>
      <c r="E21">
        <v>339</v>
      </c>
      <c r="F21">
        <v>59</v>
      </c>
      <c r="G21" s="10">
        <f t="shared" si="0"/>
        <v>17.404129793510325</v>
      </c>
      <c r="O21" s="21"/>
      <c r="P21" s="21"/>
    </row>
    <row r="22" spans="1:16" ht="12.75">
      <c r="A22" s="7">
        <v>1977</v>
      </c>
      <c r="B22" s="20">
        <v>318</v>
      </c>
      <c r="C22">
        <v>351</v>
      </c>
      <c r="D22" s="11">
        <v>0.91</v>
      </c>
      <c r="E22">
        <v>411</v>
      </c>
      <c r="F22">
        <v>93</v>
      </c>
      <c r="G22" s="10">
        <f t="shared" si="0"/>
        <v>22.62773722627737</v>
      </c>
      <c r="O22" s="21"/>
      <c r="P22" s="21"/>
    </row>
    <row r="23" spans="1:16" ht="12.75">
      <c r="A23" s="7">
        <v>1978</v>
      </c>
      <c r="B23" s="20">
        <v>400</v>
      </c>
      <c r="C23">
        <v>360</v>
      </c>
      <c r="D23" s="11">
        <v>1.11</v>
      </c>
      <c r="E23">
        <v>443</v>
      </c>
      <c r="F23">
        <v>43</v>
      </c>
      <c r="G23" s="10">
        <f t="shared" si="0"/>
        <v>9.706546275395034</v>
      </c>
      <c r="O23" s="21"/>
      <c r="P23" s="21"/>
    </row>
    <row r="24" spans="1:16" ht="12.75">
      <c r="A24" s="7">
        <v>1979</v>
      </c>
      <c r="B24" s="20">
        <v>350</v>
      </c>
      <c r="C24">
        <v>360</v>
      </c>
      <c r="D24" s="11">
        <v>0.97</v>
      </c>
      <c r="E24">
        <v>390</v>
      </c>
      <c r="F24">
        <v>40</v>
      </c>
      <c r="G24" s="10">
        <f t="shared" si="0"/>
        <v>10.256410256410255</v>
      </c>
      <c r="O24" s="21"/>
      <c r="P24" s="21"/>
    </row>
    <row r="25" spans="1:16" ht="12.75">
      <c r="A25" s="7">
        <v>1980</v>
      </c>
      <c r="B25" s="20">
        <v>207</v>
      </c>
      <c r="C25">
        <v>408</v>
      </c>
      <c r="D25" s="11">
        <v>0.51</v>
      </c>
      <c r="E25">
        <v>247</v>
      </c>
      <c r="F25">
        <v>40</v>
      </c>
      <c r="G25" s="10">
        <f t="shared" si="0"/>
        <v>16.194331983805668</v>
      </c>
      <c r="O25" s="21"/>
      <c r="P25" s="21"/>
    </row>
    <row r="26" spans="1:16" ht="12.75">
      <c r="A26" s="7">
        <v>1981</v>
      </c>
      <c r="B26" s="20">
        <v>275</v>
      </c>
      <c r="C26">
        <v>410</v>
      </c>
      <c r="D26" s="11">
        <v>0.67</v>
      </c>
      <c r="E26">
        <v>325</v>
      </c>
      <c r="F26">
        <v>50</v>
      </c>
      <c r="G26" s="10">
        <f t="shared" si="0"/>
        <v>15.384615384615385</v>
      </c>
      <c r="O26" s="21"/>
      <c r="P26" s="21"/>
    </row>
    <row r="27" spans="1:16" ht="12.75">
      <c r="A27" s="7">
        <v>1982</v>
      </c>
      <c r="B27" s="20">
        <v>290</v>
      </c>
      <c r="C27">
        <v>410</v>
      </c>
      <c r="D27" s="11">
        <v>0.71</v>
      </c>
      <c r="E27">
        <v>340</v>
      </c>
      <c r="F27">
        <v>50</v>
      </c>
      <c r="G27" s="10">
        <f t="shared" si="0"/>
        <v>14.705882352941178</v>
      </c>
      <c r="O27" s="21"/>
      <c r="P27" s="21"/>
    </row>
    <row r="28" spans="1:16" ht="12.75">
      <c r="A28" s="7">
        <v>1983</v>
      </c>
      <c r="B28" s="20">
        <v>300</v>
      </c>
      <c r="C28">
        <v>410</v>
      </c>
      <c r="D28" s="11">
        <v>0.73</v>
      </c>
      <c r="E28">
        <v>350</v>
      </c>
      <c r="F28">
        <v>50</v>
      </c>
      <c r="G28" s="10">
        <f t="shared" si="0"/>
        <v>14.285714285714285</v>
      </c>
      <c r="O28" s="21"/>
      <c r="P28" s="21"/>
    </row>
    <row r="29" spans="1:16" ht="12.75">
      <c r="A29" s="7">
        <v>1984</v>
      </c>
      <c r="B29" s="20">
        <v>460</v>
      </c>
      <c r="C29">
        <v>461</v>
      </c>
      <c r="D29" s="11">
        <v>1</v>
      </c>
      <c r="E29">
        <v>460</v>
      </c>
      <c r="F29">
        <v>0</v>
      </c>
      <c r="G29" s="10">
        <f t="shared" si="0"/>
        <v>0</v>
      </c>
      <c r="O29" s="21"/>
      <c r="P29" s="21"/>
    </row>
    <row r="30" spans="1:16" ht="12.75">
      <c r="A30" s="7">
        <v>1985</v>
      </c>
      <c r="B30" s="20">
        <v>689</v>
      </c>
      <c r="C30">
        <v>482</v>
      </c>
      <c r="D30" s="11">
        <v>1.43</v>
      </c>
      <c r="E30">
        <v>689</v>
      </c>
      <c r="F30">
        <v>0</v>
      </c>
      <c r="G30" s="10">
        <f t="shared" si="0"/>
        <v>0</v>
      </c>
      <c r="O30" s="21"/>
      <c r="P30" s="21"/>
    </row>
    <row r="31" spans="1:16" ht="12.75">
      <c r="A31" s="7">
        <v>1986</v>
      </c>
      <c r="B31" s="20">
        <v>664</v>
      </c>
      <c r="C31">
        <v>467</v>
      </c>
      <c r="D31" s="11">
        <v>1.42</v>
      </c>
      <c r="E31">
        <v>664</v>
      </c>
      <c r="F31">
        <v>0</v>
      </c>
      <c r="G31" s="10">
        <f t="shared" si="0"/>
        <v>0</v>
      </c>
      <c r="O31" s="21"/>
      <c r="P31" s="21"/>
    </row>
    <row r="32" spans="1:16" ht="12.75">
      <c r="A32" s="7">
        <v>1987</v>
      </c>
      <c r="B32" s="20">
        <v>543</v>
      </c>
      <c r="C32">
        <v>470</v>
      </c>
      <c r="D32" s="11">
        <v>1.16</v>
      </c>
      <c r="E32">
        <v>543</v>
      </c>
      <c r="F32">
        <v>0</v>
      </c>
      <c r="G32" s="10">
        <f t="shared" si="0"/>
        <v>0</v>
      </c>
      <c r="O32" s="21"/>
      <c r="P32" s="21"/>
    </row>
    <row r="33" spans="1:16" ht="12.75">
      <c r="A33" s="7">
        <v>1988</v>
      </c>
      <c r="B33" s="20">
        <v>635</v>
      </c>
      <c r="C33">
        <v>475</v>
      </c>
      <c r="D33" s="11">
        <v>1.34</v>
      </c>
      <c r="E33">
        <v>635</v>
      </c>
      <c r="F33">
        <v>0</v>
      </c>
      <c r="G33" s="10">
        <f t="shared" si="0"/>
        <v>0</v>
      </c>
      <c r="O33" s="21"/>
      <c r="P33" s="21"/>
    </row>
    <row r="34" spans="1:16" ht="12.75">
      <c r="A34" s="7">
        <v>1989</v>
      </c>
      <c r="B34" s="20">
        <v>650</v>
      </c>
      <c r="C34">
        <v>475</v>
      </c>
      <c r="D34" s="11">
        <v>1.37</v>
      </c>
      <c r="E34">
        <v>650</v>
      </c>
      <c r="F34">
        <v>0</v>
      </c>
      <c r="G34" s="10">
        <f t="shared" si="0"/>
        <v>0</v>
      </c>
      <c r="O34" s="21"/>
      <c r="P34" s="21"/>
    </row>
    <row r="35" spans="1:16" ht="12.75">
      <c r="A35" s="7">
        <v>1990</v>
      </c>
      <c r="B35" s="20">
        <v>600</v>
      </c>
      <c r="C35">
        <v>475</v>
      </c>
      <c r="D35" s="11">
        <v>1.26</v>
      </c>
      <c r="E35">
        <v>630</v>
      </c>
      <c r="F35">
        <v>30</v>
      </c>
      <c r="G35" s="10">
        <f t="shared" si="0"/>
        <v>4.761904761904762</v>
      </c>
      <c r="O35" s="21"/>
      <c r="P35" s="21"/>
    </row>
    <row r="36" spans="1:16" ht="12.75">
      <c r="A36" s="7">
        <v>1991</v>
      </c>
      <c r="B36" s="20">
        <v>600</v>
      </c>
      <c r="C36">
        <v>475</v>
      </c>
      <c r="D36" s="11">
        <v>1.26</v>
      </c>
      <c r="E36">
        <v>609</v>
      </c>
      <c r="F36">
        <v>9</v>
      </c>
      <c r="G36" s="10">
        <f t="shared" si="0"/>
        <v>1.477832512315271</v>
      </c>
      <c r="O36" s="21"/>
      <c r="P36" s="21"/>
    </row>
    <row r="37" spans="1:16" ht="12.75">
      <c r="A37" s="7">
        <v>1992</v>
      </c>
      <c r="B37" s="20">
        <v>490</v>
      </c>
      <c r="C37">
        <v>590</v>
      </c>
      <c r="D37" s="11">
        <v>0.83</v>
      </c>
      <c r="E37">
        <v>529</v>
      </c>
      <c r="F37">
        <v>39</v>
      </c>
      <c r="G37" s="10">
        <f t="shared" si="0"/>
        <v>7.372400756143667</v>
      </c>
      <c r="O37" s="21"/>
      <c r="P37" s="21"/>
    </row>
    <row r="38" spans="1:16" ht="12.75">
      <c r="A38" s="7">
        <v>1993</v>
      </c>
      <c r="B38" s="20">
        <v>480</v>
      </c>
      <c r="C38">
        <v>545</v>
      </c>
      <c r="D38" s="11">
        <v>0.88</v>
      </c>
      <c r="E38">
        <v>625</v>
      </c>
      <c r="F38">
        <v>145</v>
      </c>
      <c r="G38" s="10">
        <f t="shared" si="0"/>
        <v>23.200000000000003</v>
      </c>
      <c r="O38" s="21"/>
      <c r="P38" s="21"/>
    </row>
    <row r="39" spans="1:16" ht="12.75">
      <c r="A39" s="7">
        <v>1994</v>
      </c>
      <c r="B39" s="20">
        <v>330</v>
      </c>
      <c r="C39">
        <v>450</v>
      </c>
      <c r="D39" s="11">
        <v>0.73</v>
      </c>
      <c r="E39">
        <v>350</v>
      </c>
      <c r="F39">
        <v>34</v>
      </c>
      <c r="G39" s="10">
        <f t="shared" si="0"/>
        <v>9.714285714285714</v>
      </c>
      <c r="O39" s="21"/>
      <c r="P39" s="21"/>
    </row>
    <row r="40" spans="1:16" ht="12.75">
      <c r="A40" s="7">
        <v>1995</v>
      </c>
      <c r="B40" s="20">
        <v>260</v>
      </c>
      <c r="C40">
        <v>355</v>
      </c>
      <c r="D40" s="11">
        <v>0.73</v>
      </c>
      <c r="E40">
        <v>310</v>
      </c>
      <c r="F40">
        <v>50</v>
      </c>
      <c r="G40" s="10">
        <f t="shared" si="0"/>
        <v>16.129032258064516</v>
      </c>
      <c r="O40" s="21"/>
      <c r="P40" s="21"/>
    </row>
    <row r="41" spans="1:16" ht="12.75">
      <c r="A41" s="7">
        <v>1996</v>
      </c>
      <c r="B41" s="20">
        <v>220</v>
      </c>
      <c r="C41">
        <v>300</v>
      </c>
      <c r="D41" s="11">
        <v>0.73</v>
      </c>
      <c r="E41">
        <v>350</v>
      </c>
      <c r="F41">
        <v>130</v>
      </c>
      <c r="G41" s="10">
        <f t="shared" si="0"/>
        <v>37.142857142857146</v>
      </c>
      <c r="O41" s="21"/>
      <c r="P41" s="21"/>
    </row>
    <row r="42" spans="1:16" ht="12.75">
      <c r="A42" s="7">
        <v>1997</v>
      </c>
      <c r="B42" s="20">
        <v>220</v>
      </c>
      <c r="C42">
        <v>300</v>
      </c>
      <c r="D42" s="11">
        <v>0.73</v>
      </c>
      <c r="E42">
        <v>359</v>
      </c>
      <c r="F42">
        <v>139</v>
      </c>
      <c r="G42" s="10">
        <f t="shared" si="0"/>
        <v>38.71866295264624</v>
      </c>
      <c r="O42" s="21"/>
      <c r="P42" s="21"/>
    </row>
    <row r="43" spans="1:16" ht="12.75">
      <c r="A43" s="7">
        <v>1998</v>
      </c>
      <c r="B43" s="20">
        <v>190</v>
      </c>
      <c r="C43">
        <v>300</v>
      </c>
      <c r="D43" s="11">
        <v>0.63</v>
      </c>
      <c r="E43">
        <v>349</v>
      </c>
      <c r="F43">
        <v>159</v>
      </c>
      <c r="G43" s="10">
        <f t="shared" si="0"/>
        <v>45.55873925501432</v>
      </c>
      <c r="O43" s="21"/>
      <c r="P43" s="21"/>
    </row>
    <row r="44" spans="1:16" ht="12.75">
      <c r="A44" s="7">
        <v>1999</v>
      </c>
      <c r="B44" s="20">
        <v>168</v>
      </c>
      <c r="C44">
        <v>273</v>
      </c>
      <c r="D44" s="11">
        <v>0.62</v>
      </c>
      <c r="E44">
        <v>274</v>
      </c>
      <c r="F44">
        <v>106</v>
      </c>
      <c r="G44" s="10">
        <f t="shared" si="0"/>
        <v>38.68613138686132</v>
      </c>
      <c r="O44" s="21"/>
      <c r="P44" s="21"/>
    </row>
    <row r="45" spans="1:16" ht="12.75">
      <c r="A45" s="7">
        <v>2000</v>
      </c>
      <c r="B45" s="20">
        <v>139</v>
      </c>
      <c r="C45">
        <v>179</v>
      </c>
      <c r="D45" s="11">
        <v>0.78</v>
      </c>
      <c r="E45">
        <v>319</v>
      </c>
      <c r="F45">
        <v>180</v>
      </c>
      <c r="G45" s="10">
        <f t="shared" si="0"/>
        <v>56.42633228840125</v>
      </c>
      <c r="O45" s="21"/>
      <c r="P45" s="21"/>
    </row>
    <row r="46" spans="1:16" ht="12.75">
      <c r="A46" s="7">
        <v>2001</v>
      </c>
      <c r="B46" s="20">
        <v>139</v>
      </c>
      <c r="C46">
        <v>193</v>
      </c>
      <c r="D46" s="11">
        <v>0.72</v>
      </c>
      <c r="E46">
        <v>393</v>
      </c>
      <c r="F46">
        <v>254</v>
      </c>
      <c r="G46" s="10">
        <f t="shared" si="0"/>
        <v>64.63104325699746</v>
      </c>
      <c r="O46" s="21"/>
      <c r="P46" s="21"/>
    </row>
    <row r="47" spans="1:16" ht="12.75">
      <c r="A47" s="7">
        <v>2002</v>
      </c>
      <c r="B47" s="20">
        <v>123</v>
      </c>
      <c r="C47">
        <v>209</v>
      </c>
      <c r="D47" s="11">
        <v>0.59</v>
      </c>
      <c r="E47">
        <v>331</v>
      </c>
      <c r="F47">
        <v>208</v>
      </c>
      <c r="G47" s="10">
        <f t="shared" si="0"/>
        <v>62.839879154078545</v>
      </c>
      <c r="O47" s="21"/>
      <c r="P47" s="21"/>
    </row>
    <row r="48" spans="1:16" ht="12.75">
      <c r="A48" s="7">
        <v>2003</v>
      </c>
      <c r="B48" s="20">
        <v>160</v>
      </c>
      <c r="C48">
        <v>203</v>
      </c>
      <c r="D48" s="11">
        <v>0.79</v>
      </c>
      <c r="E48">
        <v>394</v>
      </c>
      <c r="F48">
        <v>234</v>
      </c>
      <c r="G48" s="10">
        <f t="shared" si="0"/>
        <v>59.390862944162436</v>
      </c>
      <c r="O48" s="21"/>
      <c r="P48" s="21"/>
    </row>
    <row r="49" spans="1:16" ht="12.75">
      <c r="A49" s="7">
        <v>2004</v>
      </c>
      <c r="B49" s="20">
        <v>136</v>
      </c>
      <c r="C49">
        <v>168</v>
      </c>
      <c r="D49" s="11">
        <v>0.81</v>
      </c>
      <c r="E49">
        <v>333</v>
      </c>
      <c r="F49">
        <v>197</v>
      </c>
      <c r="G49" s="10">
        <f t="shared" si="0"/>
        <v>59.15915915915916</v>
      </c>
      <c r="O49" s="21"/>
      <c r="P49" s="21"/>
    </row>
    <row r="50" spans="1:16" ht="12.75">
      <c r="A50" s="7">
        <v>2005</v>
      </c>
      <c r="B50" s="20">
        <v>74</v>
      </c>
      <c r="C50">
        <v>154</v>
      </c>
      <c r="D50" s="11">
        <v>0.48</v>
      </c>
      <c r="E50">
        <v>401</v>
      </c>
      <c r="F50">
        <v>327</v>
      </c>
      <c r="G50" s="10">
        <f t="shared" si="0"/>
        <v>81.54613466334165</v>
      </c>
      <c r="O50" s="21"/>
      <c r="P50" s="21"/>
    </row>
    <row r="51" spans="1:16" ht="12.75">
      <c r="A51" s="7">
        <v>2006</v>
      </c>
      <c r="B51" s="20">
        <v>130</v>
      </c>
      <c r="C51">
        <v>118</v>
      </c>
      <c r="D51" s="11">
        <v>1.1</v>
      </c>
      <c r="E51">
        <v>426</v>
      </c>
      <c r="F51">
        <v>296</v>
      </c>
      <c r="G51" s="10">
        <f t="shared" si="0"/>
        <v>69.48356807511738</v>
      </c>
      <c r="O51" s="21"/>
      <c r="P51" s="21"/>
    </row>
    <row r="52" spans="1:16" ht="12.75">
      <c r="A52" s="7">
        <v>2007</v>
      </c>
      <c r="B52" s="20">
        <v>110</v>
      </c>
      <c r="C52">
        <v>117</v>
      </c>
      <c r="D52" s="11">
        <v>0.94</v>
      </c>
      <c r="E52">
        <v>338</v>
      </c>
      <c r="F52">
        <v>228</v>
      </c>
      <c r="G52" s="10">
        <f t="shared" si="0"/>
        <v>67.45562130177515</v>
      </c>
      <c r="O52" s="21"/>
      <c r="P52" s="21"/>
    </row>
    <row r="53" spans="1:16" ht="12.75">
      <c r="A53" s="12">
        <v>2008</v>
      </c>
      <c r="B53" s="20">
        <v>180</v>
      </c>
      <c r="C53">
        <v>150</v>
      </c>
      <c r="D53" s="11">
        <v>1.2</v>
      </c>
      <c r="E53">
        <v>524</v>
      </c>
      <c r="F53">
        <v>344</v>
      </c>
      <c r="G53" s="10">
        <f t="shared" si="0"/>
        <v>65.64885496183206</v>
      </c>
      <c r="O53" s="21"/>
      <c r="P53" s="21"/>
    </row>
    <row r="54" spans="1:16" ht="12.75">
      <c r="A54" s="12">
        <v>2009</v>
      </c>
      <c r="B54" s="20">
        <v>220</v>
      </c>
      <c r="C54">
        <v>150</v>
      </c>
      <c r="D54" s="11">
        <v>1.47</v>
      </c>
      <c r="E54">
        <v>480</v>
      </c>
      <c r="F54">
        <v>260</v>
      </c>
      <c r="G54" s="10">
        <f t="shared" si="0"/>
        <v>54.166666666666664</v>
      </c>
      <c r="O54" s="21"/>
      <c r="P54" s="21"/>
    </row>
    <row r="55" spans="1:16" ht="12.75">
      <c r="A55" s="4">
        <v>2010</v>
      </c>
      <c r="B55" s="22">
        <v>230</v>
      </c>
      <c r="C55" s="22">
        <v>150</v>
      </c>
      <c r="D55" s="14">
        <v>1.53</v>
      </c>
      <c r="E55" s="22">
        <v>480</v>
      </c>
      <c r="F55" s="22">
        <v>250</v>
      </c>
      <c r="G55" s="13">
        <f t="shared" si="0"/>
        <v>52.083333333333336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6" ht="12.75">
      <c r="A1" s="1" t="s">
        <v>17</v>
      </c>
      <c r="B1" s="18"/>
      <c r="C1" s="18"/>
      <c r="D1" s="18"/>
      <c r="E1" s="2"/>
      <c r="F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8</v>
      </c>
      <c r="C4" s="8" t="s">
        <v>9</v>
      </c>
      <c r="D4" s="8" t="s">
        <v>10</v>
      </c>
      <c r="E4" s="8" t="s">
        <v>8</v>
      </c>
      <c r="F4" s="8" t="s">
        <v>8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10">
        <v>2.465</v>
      </c>
      <c r="C6" s="10">
        <v>1.213</v>
      </c>
      <c r="D6" s="11">
        <v>2.03</v>
      </c>
      <c r="E6" s="10">
        <v>2.7</v>
      </c>
      <c r="F6" s="11">
        <v>0.24</v>
      </c>
      <c r="G6" s="10">
        <f aca="true" t="shared" si="0" ref="G6:G55">F6/E6*100</f>
        <v>8.888888888888888</v>
      </c>
      <c r="O6" s="21"/>
      <c r="P6" s="21"/>
    </row>
    <row r="7" spans="1:16" ht="12.75">
      <c r="A7" s="7">
        <v>1962</v>
      </c>
      <c r="B7" s="10">
        <v>2.582</v>
      </c>
      <c r="C7" s="10">
        <v>1.235</v>
      </c>
      <c r="D7" s="11">
        <v>2.09</v>
      </c>
      <c r="E7" s="10">
        <v>2.69</v>
      </c>
      <c r="F7" s="11">
        <v>0.133</v>
      </c>
      <c r="G7" s="10">
        <f t="shared" si="0"/>
        <v>4.944237918215614</v>
      </c>
      <c r="O7" s="21"/>
      <c r="P7" s="21"/>
    </row>
    <row r="8" spans="1:16" ht="12.75">
      <c r="A8" s="7">
        <v>1963</v>
      </c>
      <c r="B8" s="10">
        <v>2.824</v>
      </c>
      <c r="C8" s="10">
        <v>1.245</v>
      </c>
      <c r="D8" s="11">
        <v>2.27</v>
      </c>
      <c r="E8" s="10">
        <v>2.896</v>
      </c>
      <c r="F8" s="11">
        <v>0.107</v>
      </c>
      <c r="G8" s="10">
        <f t="shared" si="0"/>
        <v>3.69475138121547</v>
      </c>
      <c r="O8" s="21"/>
      <c r="P8" s="21"/>
    </row>
    <row r="9" spans="1:16" ht="12.75">
      <c r="A9" s="7">
        <v>1964</v>
      </c>
      <c r="B9" s="10">
        <v>2.968</v>
      </c>
      <c r="C9" s="10">
        <v>1.258</v>
      </c>
      <c r="D9" s="11">
        <v>2.36</v>
      </c>
      <c r="E9" s="10">
        <v>3.027</v>
      </c>
      <c r="F9" s="11">
        <v>0.108</v>
      </c>
      <c r="G9" s="10">
        <f t="shared" si="0"/>
        <v>3.5678889990089195</v>
      </c>
      <c r="O9" s="21"/>
      <c r="P9" s="21"/>
    </row>
    <row r="10" spans="1:16" ht="12.75">
      <c r="A10" s="7">
        <v>1965</v>
      </c>
      <c r="B10" s="10">
        <v>2.598</v>
      </c>
      <c r="C10" s="10">
        <v>1.268</v>
      </c>
      <c r="D10" s="11">
        <v>2.05</v>
      </c>
      <c r="E10" s="10">
        <v>2.898</v>
      </c>
      <c r="F10" s="11">
        <v>0.382</v>
      </c>
      <c r="G10" s="10">
        <f t="shared" si="0"/>
        <v>13.18150448585231</v>
      </c>
      <c r="O10" s="21"/>
      <c r="P10" s="21"/>
    </row>
    <row r="11" spans="1:16" ht="12.75">
      <c r="A11" s="7">
        <v>1966</v>
      </c>
      <c r="B11" s="10">
        <v>2.896</v>
      </c>
      <c r="C11" s="10">
        <v>1.28</v>
      </c>
      <c r="D11" s="11">
        <v>2.26</v>
      </c>
      <c r="E11" s="10">
        <v>3.294</v>
      </c>
      <c r="F11" s="11">
        <v>0.528</v>
      </c>
      <c r="G11" s="10">
        <f t="shared" si="0"/>
        <v>16.029143897996356</v>
      </c>
      <c r="O11" s="21"/>
      <c r="P11" s="21"/>
    </row>
    <row r="12" spans="1:16" ht="12.75">
      <c r="A12" s="7">
        <v>1967</v>
      </c>
      <c r="B12" s="10">
        <v>2.696</v>
      </c>
      <c r="C12" s="10">
        <v>1.29</v>
      </c>
      <c r="D12" s="11">
        <v>2.09</v>
      </c>
      <c r="E12" s="10">
        <v>2.67</v>
      </c>
      <c r="F12" s="11">
        <v>0.044</v>
      </c>
      <c r="G12" s="10">
        <f t="shared" si="0"/>
        <v>1.647940074906367</v>
      </c>
      <c r="O12" s="21"/>
      <c r="P12" s="21"/>
    </row>
    <row r="13" spans="1:16" ht="12.75">
      <c r="A13" s="7">
        <v>1968</v>
      </c>
      <c r="B13" s="10">
        <v>2.607</v>
      </c>
      <c r="C13" s="10">
        <v>1.305</v>
      </c>
      <c r="D13" s="11">
        <v>2</v>
      </c>
      <c r="E13" s="10">
        <v>2.832</v>
      </c>
      <c r="F13" s="11">
        <v>0.331</v>
      </c>
      <c r="G13" s="10">
        <f t="shared" si="0"/>
        <v>11.687853107344633</v>
      </c>
      <c r="O13" s="21"/>
      <c r="P13" s="21"/>
    </row>
    <row r="14" spans="1:16" ht="12.75">
      <c r="A14" s="7">
        <v>1969</v>
      </c>
      <c r="B14" s="10">
        <v>3.178</v>
      </c>
      <c r="C14" s="10">
        <v>1.32</v>
      </c>
      <c r="D14" s="11">
        <v>2.41</v>
      </c>
      <c r="E14" s="10">
        <v>3.37</v>
      </c>
      <c r="F14" s="11">
        <v>0.311</v>
      </c>
      <c r="G14" s="10">
        <f t="shared" si="0"/>
        <v>9.228486646884273</v>
      </c>
      <c r="O14" s="21"/>
      <c r="P14" s="21"/>
    </row>
    <row r="15" spans="1:16" ht="12.75">
      <c r="A15" s="7">
        <v>1970</v>
      </c>
      <c r="B15" s="10">
        <v>3.158</v>
      </c>
      <c r="C15" s="10">
        <v>1.335</v>
      </c>
      <c r="D15" s="11">
        <v>2.37</v>
      </c>
      <c r="E15" s="10">
        <v>3.319</v>
      </c>
      <c r="F15" s="11">
        <v>0.274</v>
      </c>
      <c r="G15" s="10">
        <f t="shared" si="0"/>
        <v>8.255498644169931</v>
      </c>
      <c r="O15" s="21"/>
      <c r="P15" s="21"/>
    </row>
    <row r="16" spans="1:16" ht="12.75">
      <c r="A16" s="7">
        <v>1971</v>
      </c>
      <c r="B16" s="10">
        <v>3.271</v>
      </c>
      <c r="C16" s="10">
        <v>1.35</v>
      </c>
      <c r="D16" s="11">
        <v>2.42</v>
      </c>
      <c r="E16" s="10">
        <v>3.653</v>
      </c>
      <c r="F16" s="11">
        <v>0.48</v>
      </c>
      <c r="G16" s="10">
        <f t="shared" si="0"/>
        <v>13.13988502600602</v>
      </c>
      <c r="O16" s="21"/>
      <c r="P16" s="21"/>
    </row>
    <row r="17" spans="1:16" ht="12.75">
      <c r="A17" s="7">
        <v>1972</v>
      </c>
      <c r="B17" s="10">
        <v>3.132</v>
      </c>
      <c r="C17" s="10">
        <v>1.365</v>
      </c>
      <c r="D17" s="11">
        <v>2.29</v>
      </c>
      <c r="E17" s="10">
        <v>3.82</v>
      </c>
      <c r="F17" s="11">
        <v>0.794</v>
      </c>
      <c r="G17" s="10">
        <f t="shared" si="0"/>
        <v>20.78534031413613</v>
      </c>
      <c r="O17" s="21"/>
      <c r="P17" s="21"/>
    </row>
    <row r="18" spans="1:16" ht="12.75">
      <c r="A18" s="7">
        <v>1973</v>
      </c>
      <c r="B18" s="10">
        <v>3.518</v>
      </c>
      <c r="C18" s="10">
        <v>1.38</v>
      </c>
      <c r="D18" s="11">
        <v>2.55</v>
      </c>
      <c r="E18" s="10">
        <v>4.38</v>
      </c>
      <c r="F18" s="11">
        <v>1.158</v>
      </c>
      <c r="G18" s="10">
        <f t="shared" si="0"/>
        <v>26.43835616438356</v>
      </c>
      <c r="O18" s="21"/>
      <c r="P18" s="21"/>
    </row>
    <row r="19" spans="1:16" ht="12.75">
      <c r="A19" s="7">
        <v>1974</v>
      </c>
      <c r="B19" s="10">
        <v>3.717</v>
      </c>
      <c r="C19" s="10">
        <v>1.395</v>
      </c>
      <c r="D19" s="11">
        <v>2.66</v>
      </c>
      <c r="E19" s="10">
        <v>3.618</v>
      </c>
      <c r="F19" s="11">
        <v>0.429</v>
      </c>
      <c r="G19" s="10">
        <f t="shared" si="0"/>
        <v>11.85737976782753</v>
      </c>
      <c r="O19" s="21"/>
      <c r="P19" s="21"/>
    </row>
    <row r="20" spans="1:16" ht="12.75">
      <c r="A20" s="7">
        <v>1975</v>
      </c>
      <c r="B20" s="10">
        <v>3.856</v>
      </c>
      <c r="C20" s="10">
        <v>1.405</v>
      </c>
      <c r="D20" s="11">
        <v>2.74</v>
      </c>
      <c r="E20" s="10">
        <v>3.812</v>
      </c>
      <c r="F20" s="11">
        <v>0.345</v>
      </c>
      <c r="G20" s="10">
        <f t="shared" si="0"/>
        <v>9.050367261280169</v>
      </c>
      <c r="O20" s="21"/>
      <c r="P20" s="21"/>
    </row>
    <row r="21" spans="1:16" ht="12.75">
      <c r="A21" s="7">
        <v>1976</v>
      </c>
      <c r="B21" s="10">
        <v>3.958</v>
      </c>
      <c r="C21" s="10">
        <v>1.41</v>
      </c>
      <c r="D21" s="11">
        <v>2.81</v>
      </c>
      <c r="E21" s="10">
        <v>3.716</v>
      </c>
      <c r="F21" s="11">
        <v>0.327</v>
      </c>
      <c r="G21" s="10">
        <f t="shared" si="0"/>
        <v>8.799784714747041</v>
      </c>
      <c r="O21" s="21"/>
      <c r="P21" s="21"/>
    </row>
    <row r="22" spans="1:16" ht="12.75">
      <c r="A22" s="7">
        <v>1977</v>
      </c>
      <c r="B22" s="10">
        <v>4.245</v>
      </c>
      <c r="C22" s="10">
        <v>1.415</v>
      </c>
      <c r="D22" s="11">
        <v>3</v>
      </c>
      <c r="E22" s="10">
        <v>3.707</v>
      </c>
      <c r="F22" s="11">
        <v>0.074</v>
      </c>
      <c r="G22" s="10">
        <f t="shared" si="0"/>
        <v>1.9962233612085243</v>
      </c>
      <c r="O22" s="21"/>
      <c r="P22" s="21"/>
    </row>
    <row r="23" spans="1:16" ht="12.75">
      <c r="A23" s="7">
        <v>1978</v>
      </c>
      <c r="B23" s="10">
        <v>4.146</v>
      </c>
      <c r="C23" s="10">
        <v>1.415</v>
      </c>
      <c r="D23" s="11">
        <v>2.93</v>
      </c>
      <c r="E23" s="10">
        <v>3.861</v>
      </c>
      <c r="F23" s="11">
        <v>0.149</v>
      </c>
      <c r="G23" s="10">
        <f t="shared" si="0"/>
        <v>3.859103859103859</v>
      </c>
      <c r="O23" s="21"/>
      <c r="P23" s="21"/>
    </row>
    <row r="24" spans="1:16" ht="12.75">
      <c r="A24" s="7">
        <v>1979</v>
      </c>
      <c r="B24" s="10">
        <v>4.742</v>
      </c>
      <c r="C24" s="10">
        <v>1.833</v>
      </c>
      <c r="D24" s="11">
        <v>2.59</v>
      </c>
      <c r="E24" s="10">
        <v>4.68</v>
      </c>
      <c r="F24" s="11">
        <v>0.226</v>
      </c>
      <c r="G24" s="10">
        <f t="shared" si="0"/>
        <v>4.82905982905983</v>
      </c>
      <c r="O24" s="21"/>
      <c r="P24" s="21"/>
    </row>
    <row r="25" spans="1:16" ht="12.75">
      <c r="A25" s="7">
        <v>1980</v>
      </c>
      <c r="B25" s="10">
        <v>4.196</v>
      </c>
      <c r="C25" s="10">
        <v>1.833</v>
      </c>
      <c r="D25" s="11">
        <v>2.29</v>
      </c>
      <c r="E25" s="10">
        <v>4.295</v>
      </c>
      <c r="F25" s="11">
        <v>0.368</v>
      </c>
      <c r="G25" s="10">
        <f t="shared" si="0"/>
        <v>8.568102444703143</v>
      </c>
      <c r="O25" s="21"/>
      <c r="P25" s="21"/>
    </row>
    <row r="26" spans="1:16" ht="12.75">
      <c r="A26" s="7">
        <v>1981</v>
      </c>
      <c r="B26" s="10">
        <v>4.819</v>
      </c>
      <c r="C26" s="10">
        <v>1.835</v>
      </c>
      <c r="D26" s="11">
        <v>2.63</v>
      </c>
      <c r="E26" s="10">
        <v>5.013</v>
      </c>
      <c r="F26" s="11">
        <v>0.398</v>
      </c>
      <c r="G26" s="10">
        <f t="shared" si="0"/>
        <v>7.93935767005785</v>
      </c>
      <c r="O26" s="21"/>
      <c r="P26" s="21"/>
    </row>
    <row r="27" spans="1:16" ht="12.75">
      <c r="A27" s="7">
        <v>1982</v>
      </c>
      <c r="B27" s="10">
        <v>4.996</v>
      </c>
      <c r="C27" s="10">
        <v>1.83</v>
      </c>
      <c r="D27" s="11">
        <v>2.73</v>
      </c>
      <c r="E27" s="10">
        <v>5.105</v>
      </c>
      <c r="F27" s="11">
        <v>0.211</v>
      </c>
      <c r="G27" s="10">
        <f t="shared" si="0"/>
        <v>4.133202742409401</v>
      </c>
      <c r="O27" s="21"/>
      <c r="P27" s="21"/>
    </row>
    <row r="28" spans="1:16" ht="12.75">
      <c r="A28" s="7">
        <v>1983</v>
      </c>
      <c r="B28" s="10">
        <v>5.14</v>
      </c>
      <c r="C28" s="10">
        <v>1.84</v>
      </c>
      <c r="D28" s="11">
        <v>2.79</v>
      </c>
      <c r="E28" s="10">
        <v>5.609</v>
      </c>
      <c r="F28" s="11">
        <v>0.5</v>
      </c>
      <c r="G28" s="10">
        <f t="shared" si="0"/>
        <v>8.914244963451596</v>
      </c>
      <c r="O28" s="21"/>
      <c r="P28" s="21"/>
    </row>
    <row r="29" spans="1:16" ht="12.75">
      <c r="A29" s="7">
        <v>1984</v>
      </c>
      <c r="B29" s="10">
        <v>5.457</v>
      </c>
      <c r="C29" s="10">
        <v>1.845</v>
      </c>
      <c r="D29" s="11">
        <v>2.96</v>
      </c>
      <c r="E29" s="10">
        <v>5.93</v>
      </c>
      <c r="F29" s="11">
        <v>0.55</v>
      </c>
      <c r="G29" s="10">
        <f t="shared" si="0"/>
        <v>9.274873524451941</v>
      </c>
      <c r="O29" s="21"/>
      <c r="P29" s="21"/>
    </row>
    <row r="30" spans="1:16" ht="12.75">
      <c r="A30" s="7">
        <v>1985</v>
      </c>
      <c r="B30" s="10">
        <v>5.311</v>
      </c>
      <c r="C30" s="10">
        <v>1.855</v>
      </c>
      <c r="D30" s="11">
        <v>2.86</v>
      </c>
      <c r="E30" s="10">
        <v>5.869</v>
      </c>
      <c r="F30" s="11">
        <v>0.578</v>
      </c>
      <c r="G30" s="10">
        <f t="shared" si="0"/>
        <v>9.848355767592434</v>
      </c>
      <c r="O30" s="21"/>
      <c r="P30" s="21"/>
    </row>
    <row r="31" spans="1:16" ht="12.75">
      <c r="A31" s="7">
        <v>1986</v>
      </c>
      <c r="B31" s="10">
        <v>5.894</v>
      </c>
      <c r="C31" s="10">
        <v>1.815</v>
      </c>
      <c r="D31" s="11">
        <v>3.25</v>
      </c>
      <c r="E31" s="10">
        <v>6.035</v>
      </c>
      <c r="F31" s="11">
        <v>0.32</v>
      </c>
      <c r="G31" s="10">
        <f t="shared" si="0"/>
        <v>5.302402651201326</v>
      </c>
      <c r="O31" s="21"/>
      <c r="P31" s="21"/>
    </row>
    <row r="32" spans="1:16" ht="12.75">
      <c r="A32" s="7">
        <v>1987</v>
      </c>
      <c r="B32" s="10">
        <v>5.39</v>
      </c>
      <c r="C32" s="10">
        <v>1.715</v>
      </c>
      <c r="D32" s="11">
        <v>3.14</v>
      </c>
      <c r="E32" s="10">
        <v>5.696</v>
      </c>
      <c r="F32" s="11">
        <v>0.542</v>
      </c>
      <c r="G32" s="10">
        <f t="shared" si="0"/>
        <v>9.515449438202248</v>
      </c>
      <c r="O32" s="21"/>
      <c r="P32" s="21"/>
    </row>
    <row r="33" spans="1:16" ht="12.75">
      <c r="A33" s="7">
        <v>1988</v>
      </c>
      <c r="B33" s="10">
        <v>5.061</v>
      </c>
      <c r="C33" s="10">
        <v>1.595</v>
      </c>
      <c r="D33" s="11">
        <v>3.17</v>
      </c>
      <c r="E33" s="10">
        <v>5.368</v>
      </c>
      <c r="F33" s="11">
        <v>0.375</v>
      </c>
      <c r="G33" s="10">
        <f t="shared" si="0"/>
        <v>6.985842026825632</v>
      </c>
      <c r="O33" s="21"/>
      <c r="P33" s="21"/>
    </row>
    <row r="34" spans="1:16" ht="12.75">
      <c r="A34" s="7">
        <v>1989</v>
      </c>
      <c r="B34" s="10">
        <v>5.076</v>
      </c>
      <c r="C34" s="10">
        <v>1.51</v>
      </c>
      <c r="D34" s="11">
        <v>3.36</v>
      </c>
      <c r="E34" s="10">
        <v>5.551</v>
      </c>
      <c r="F34" s="11">
        <v>0.518</v>
      </c>
      <c r="G34" s="10">
        <f t="shared" si="0"/>
        <v>9.331651954602775</v>
      </c>
      <c r="O34" s="21"/>
      <c r="P34" s="21"/>
    </row>
    <row r="35" spans="1:16" ht="12.75">
      <c r="A35" s="7">
        <v>1990</v>
      </c>
      <c r="B35" s="10">
        <v>4.296</v>
      </c>
      <c r="C35" s="10">
        <v>1.37</v>
      </c>
      <c r="D35" s="11">
        <v>3.14</v>
      </c>
      <c r="E35" s="10">
        <v>5.371</v>
      </c>
      <c r="F35" s="11">
        <v>1.085</v>
      </c>
      <c r="G35" s="10">
        <f t="shared" si="0"/>
        <v>20.20107987339415</v>
      </c>
      <c r="O35" s="21"/>
      <c r="P35" s="21"/>
    </row>
    <row r="36" spans="1:16" ht="12.75">
      <c r="A36" s="7">
        <v>1991</v>
      </c>
      <c r="B36" s="10">
        <v>3.855</v>
      </c>
      <c r="C36" s="10">
        <v>1.37</v>
      </c>
      <c r="D36" s="11">
        <v>2.81</v>
      </c>
      <c r="E36" s="10">
        <v>4.907</v>
      </c>
      <c r="F36" s="11">
        <v>1.052</v>
      </c>
      <c r="G36" s="10">
        <f t="shared" si="0"/>
        <v>21.438760953739557</v>
      </c>
      <c r="O36" s="21"/>
      <c r="P36" s="21"/>
    </row>
    <row r="37" spans="1:16" ht="12.75">
      <c r="A37" s="7">
        <v>1992</v>
      </c>
      <c r="B37" s="10">
        <v>3.723</v>
      </c>
      <c r="C37" s="10">
        <v>1.37</v>
      </c>
      <c r="D37" s="11">
        <v>2.72</v>
      </c>
      <c r="E37" s="10">
        <v>4.551</v>
      </c>
      <c r="F37" s="11">
        <v>0.828</v>
      </c>
      <c r="G37" s="10">
        <f t="shared" si="0"/>
        <v>18.19380355965722</v>
      </c>
      <c r="O37" s="21"/>
      <c r="P37" s="21"/>
    </row>
    <row r="38" spans="1:16" ht="12.75">
      <c r="A38" s="7">
        <v>1993</v>
      </c>
      <c r="B38" s="10">
        <v>3.423</v>
      </c>
      <c r="C38" s="10">
        <v>1.37</v>
      </c>
      <c r="D38" s="11">
        <v>2.5</v>
      </c>
      <c r="E38" s="10">
        <v>3.97</v>
      </c>
      <c r="F38" s="11">
        <v>0.559</v>
      </c>
      <c r="G38" s="10">
        <f t="shared" si="0"/>
        <v>14.08060453400504</v>
      </c>
      <c r="O38" s="21"/>
      <c r="P38" s="21"/>
    </row>
    <row r="39" spans="1:16" ht="12.75">
      <c r="A39" s="7">
        <v>1994</v>
      </c>
      <c r="B39" s="10">
        <v>3.825</v>
      </c>
      <c r="C39" s="10">
        <v>1.39</v>
      </c>
      <c r="D39" s="11">
        <v>2.75</v>
      </c>
      <c r="E39" s="10">
        <v>4.779</v>
      </c>
      <c r="F39" s="11">
        <v>0.954</v>
      </c>
      <c r="G39" s="10">
        <f t="shared" si="0"/>
        <v>19.962335216572505</v>
      </c>
      <c r="O39" s="21"/>
      <c r="P39" s="21"/>
    </row>
    <row r="40" spans="1:16" ht="12.75">
      <c r="A40" s="7">
        <v>1995</v>
      </c>
      <c r="B40" s="10">
        <v>3.375</v>
      </c>
      <c r="C40" s="10">
        <v>1.255</v>
      </c>
      <c r="D40" s="11">
        <v>2.69</v>
      </c>
      <c r="E40" s="10">
        <v>3.843</v>
      </c>
      <c r="F40" s="11">
        <v>0.468</v>
      </c>
      <c r="G40" s="10">
        <f t="shared" si="0"/>
        <v>12.177985948477753</v>
      </c>
      <c r="O40" s="21"/>
      <c r="P40" s="21"/>
    </row>
    <row r="41" spans="1:16" ht="12.75">
      <c r="A41" s="7">
        <v>1996</v>
      </c>
      <c r="B41" s="10">
        <v>3.175</v>
      </c>
      <c r="C41" s="10">
        <v>1.25</v>
      </c>
      <c r="D41" s="11">
        <v>2.54</v>
      </c>
      <c r="E41" s="10">
        <v>4.481</v>
      </c>
      <c r="F41" s="11">
        <v>1.306</v>
      </c>
      <c r="G41" s="10">
        <f t="shared" si="0"/>
        <v>29.145280071412632</v>
      </c>
      <c r="O41" s="21"/>
      <c r="P41" s="21"/>
    </row>
    <row r="42" spans="1:16" ht="12.75">
      <c r="A42" s="7">
        <v>1997</v>
      </c>
      <c r="B42" s="10">
        <v>3.075</v>
      </c>
      <c r="C42" s="10">
        <v>1.27</v>
      </c>
      <c r="D42" s="11">
        <v>2.42</v>
      </c>
      <c r="E42" s="10">
        <v>4.351</v>
      </c>
      <c r="F42" s="11">
        <v>1.276</v>
      </c>
      <c r="G42" s="10">
        <f t="shared" si="0"/>
        <v>29.32659158814066</v>
      </c>
      <c r="O42" s="21"/>
      <c r="P42" s="21"/>
    </row>
    <row r="43" spans="1:16" ht="12.75">
      <c r="A43" s="7">
        <v>1998</v>
      </c>
      <c r="B43" s="10">
        <v>3.4</v>
      </c>
      <c r="C43" s="10">
        <v>1.315</v>
      </c>
      <c r="D43" s="11">
        <v>2.59</v>
      </c>
      <c r="E43" s="10">
        <v>4.462</v>
      </c>
      <c r="F43" s="11">
        <v>1.062</v>
      </c>
      <c r="G43" s="10">
        <f t="shared" si="0"/>
        <v>23.800986104885705</v>
      </c>
      <c r="O43" s="21"/>
      <c r="P43" s="21"/>
    </row>
    <row r="44" spans="1:16" ht="12.75">
      <c r="A44" s="7">
        <v>1999</v>
      </c>
      <c r="B44" s="10">
        <v>3.8</v>
      </c>
      <c r="C44" s="10">
        <v>1.275</v>
      </c>
      <c r="D44" s="11">
        <v>2.98</v>
      </c>
      <c r="E44" s="10">
        <v>4.684</v>
      </c>
      <c r="F44" s="11">
        <v>0.884</v>
      </c>
      <c r="G44" s="10">
        <f t="shared" si="0"/>
        <v>18.872758326216907</v>
      </c>
      <c r="O44" s="21"/>
      <c r="P44" s="21"/>
    </row>
    <row r="45" spans="1:16" ht="12.75">
      <c r="A45" s="7">
        <v>2000</v>
      </c>
      <c r="B45" s="10">
        <v>3.015</v>
      </c>
      <c r="C45" s="10">
        <v>1.178</v>
      </c>
      <c r="D45" s="11">
        <v>2.56</v>
      </c>
      <c r="E45" s="10">
        <v>4.54</v>
      </c>
      <c r="F45" s="11">
        <v>1.525</v>
      </c>
      <c r="G45" s="10">
        <f t="shared" si="0"/>
        <v>33.590308370044056</v>
      </c>
      <c r="O45" s="21"/>
      <c r="P45" s="21"/>
    </row>
    <row r="46" spans="1:16" ht="12.75">
      <c r="A46" s="7">
        <v>2001</v>
      </c>
      <c r="B46" s="10">
        <v>3.458</v>
      </c>
      <c r="C46" s="10">
        <v>1.205</v>
      </c>
      <c r="D46" s="11">
        <v>2.87</v>
      </c>
      <c r="E46" s="10">
        <v>4.757</v>
      </c>
      <c r="F46" s="11">
        <v>1.299</v>
      </c>
      <c r="G46" s="10">
        <f t="shared" si="0"/>
        <v>27.307126340130335</v>
      </c>
      <c r="O46" s="21"/>
      <c r="P46" s="21"/>
    </row>
    <row r="47" spans="1:16" ht="12.75">
      <c r="A47" s="7">
        <v>2002</v>
      </c>
      <c r="B47" s="10">
        <v>3.564</v>
      </c>
      <c r="C47" s="10">
        <v>1.198</v>
      </c>
      <c r="D47" s="11">
        <v>2.97</v>
      </c>
      <c r="E47" s="10">
        <v>4.657</v>
      </c>
      <c r="F47" s="11">
        <v>1.093</v>
      </c>
      <c r="G47" s="10">
        <f t="shared" si="0"/>
        <v>23.470045093407773</v>
      </c>
      <c r="O47" s="21"/>
      <c r="P47" s="21"/>
    </row>
    <row r="48" spans="1:16" ht="12.75">
      <c r="A48" s="7">
        <v>2003</v>
      </c>
      <c r="B48" s="10">
        <v>3.645</v>
      </c>
      <c r="C48" s="10">
        <v>1.203</v>
      </c>
      <c r="D48" s="11">
        <v>3.03</v>
      </c>
      <c r="E48" s="10">
        <v>4.686</v>
      </c>
      <c r="F48" s="11">
        <v>1.041</v>
      </c>
      <c r="G48" s="10">
        <f t="shared" si="0"/>
        <v>22.215108834827145</v>
      </c>
      <c r="O48" s="21"/>
      <c r="P48" s="21"/>
    </row>
    <row r="49" spans="1:16" ht="12.75">
      <c r="A49" s="7">
        <v>2004</v>
      </c>
      <c r="B49" s="10">
        <v>3.73</v>
      </c>
      <c r="C49" s="10">
        <v>1.208</v>
      </c>
      <c r="D49" s="11">
        <v>3.09</v>
      </c>
      <c r="E49" s="10">
        <v>4.646</v>
      </c>
      <c r="F49" s="11">
        <v>0.916</v>
      </c>
      <c r="G49" s="10">
        <f t="shared" si="0"/>
        <v>19.715884631941456</v>
      </c>
      <c r="O49" s="21"/>
      <c r="P49" s="21"/>
    </row>
    <row r="50" spans="1:16" ht="12.75">
      <c r="A50" s="7">
        <v>2005</v>
      </c>
      <c r="B50" s="10">
        <v>3.9</v>
      </c>
      <c r="C50" s="10">
        <v>1.21</v>
      </c>
      <c r="D50" s="11">
        <v>3.22</v>
      </c>
      <c r="E50" s="10">
        <v>4.441</v>
      </c>
      <c r="F50" s="11">
        <v>0.541</v>
      </c>
      <c r="G50" s="10">
        <f t="shared" si="0"/>
        <v>12.181941004278316</v>
      </c>
      <c r="O50" s="21"/>
      <c r="P50" s="21"/>
    </row>
    <row r="51" spans="1:16" ht="12.75">
      <c r="A51" s="7">
        <v>2006</v>
      </c>
      <c r="B51" s="10">
        <v>3.875</v>
      </c>
      <c r="C51" s="10">
        <v>1.232</v>
      </c>
      <c r="D51" s="11">
        <v>3.15</v>
      </c>
      <c r="E51" s="10">
        <v>4.911</v>
      </c>
      <c r="F51" s="11">
        <v>1.036</v>
      </c>
      <c r="G51" s="10">
        <f t="shared" si="0"/>
        <v>21.095499898187743</v>
      </c>
      <c r="O51" s="21"/>
      <c r="P51" s="21"/>
    </row>
    <row r="52" spans="1:16" ht="12.75">
      <c r="A52" s="7">
        <v>2007</v>
      </c>
      <c r="B52" s="10">
        <v>3.378</v>
      </c>
      <c r="C52" s="10">
        <v>1.232</v>
      </c>
      <c r="D52" s="11">
        <v>2.74</v>
      </c>
      <c r="E52" s="10">
        <v>3.958</v>
      </c>
      <c r="F52" s="11">
        <v>0.58</v>
      </c>
      <c r="G52" s="10">
        <f t="shared" si="0"/>
        <v>14.65386558868115</v>
      </c>
      <c r="O52" s="21"/>
      <c r="P52" s="21"/>
    </row>
    <row r="53" spans="1:16" ht="12.75">
      <c r="A53" s="12">
        <v>2008</v>
      </c>
      <c r="B53" s="10">
        <v>3.64</v>
      </c>
      <c r="C53" s="10">
        <v>1.248</v>
      </c>
      <c r="D53" s="11">
        <v>2.92</v>
      </c>
      <c r="E53" s="10">
        <v>4.302</v>
      </c>
      <c r="F53" s="11">
        <v>0.662</v>
      </c>
      <c r="G53" s="10">
        <f t="shared" si="0"/>
        <v>15.388191538819157</v>
      </c>
      <c r="O53" s="21"/>
      <c r="P53" s="21"/>
    </row>
    <row r="54" spans="1:16" ht="12.75">
      <c r="A54" s="12">
        <v>2009</v>
      </c>
      <c r="B54" s="10">
        <v>3.45</v>
      </c>
      <c r="C54" s="10">
        <v>1.241</v>
      </c>
      <c r="D54" s="11">
        <v>2.78</v>
      </c>
      <c r="E54" s="10">
        <v>4</v>
      </c>
      <c r="F54" s="11">
        <v>0.55</v>
      </c>
      <c r="G54" s="10">
        <f t="shared" si="0"/>
        <v>13.750000000000002</v>
      </c>
      <c r="O54" s="21"/>
      <c r="P54" s="21"/>
    </row>
    <row r="55" spans="1:16" ht="12.75">
      <c r="A55" s="4">
        <v>2010</v>
      </c>
      <c r="B55" s="13">
        <v>3.62</v>
      </c>
      <c r="C55" s="13">
        <v>1.225</v>
      </c>
      <c r="D55" s="14">
        <v>2.96</v>
      </c>
      <c r="E55" s="13">
        <v>4.22</v>
      </c>
      <c r="F55" s="14">
        <v>0.6</v>
      </c>
      <c r="G55" s="13">
        <f t="shared" si="0"/>
        <v>14.218009478672986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F1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12.00390625" style="27" customWidth="1"/>
    <col min="3" max="3" width="13.28125" style="27" customWidth="1"/>
    <col min="4" max="4" width="12.28125" style="27" customWidth="1"/>
    <col min="5" max="16384" width="9.140625" style="28" customWidth="1"/>
  </cols>
  <sheetData>
    <row r="1" ht="12.75">
      <c r="A1" s="26" t="s">
        <v>35</v>
      </c>
    </row>
    <row r="3" spans="1:4" ht="12.75">
      <c r="A3" s="29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32" t="s">
        <v>13</v>
      </c>
      <c r="C4" s="32"/>
      <c r="D4" s="32"/>
    </row>
    <row r="6" spans="1:4" ht="12.75">
      <c r="A6" s="31">
        <v>1960</v>
      </c>
      <c r="B6" s="28">
        <v>125</v>
      </c>
      <c r="C6" s="28">
        <v>264</v>
      </c>
      <c r="D6" s="28">
        <v>139</v>
      </c>
    </row>
    <row r="7" spans="1:4" ht="12.75">
      <c r="A7" s="31">
        <v>1961</v>
      </c>
      <c r="B7" s="28">
        <v>127</v>
      </c>
      <c r="C7" s="28">
        <v>238</v>
      </c>
      <c r="D7" s="28">
        <v>111</v>
      </c>
    </row>
    <row r="8" spans="1:4" ht="12.75">
      <c r="A8" s="31">
        <v>1962</v>
      </c>
      <c r="B8" s="28">
        <v>135</v>
      </c>
      <c r="C8" s="28">
        <v>293</v>
      </c>
      <c r="D8" s="28">
        <v>158</v>
      </c>
    </row>
    <row r="9" spans="1:4" ht="12.75">
      <c r="A9" s="31">
        <v>1963</v>
      </c>
      <c r="B9" s="28">
        <v>135</v>
      </c>
      <c r="C9" s="28">
        <v>282</v>
      </c>
      <c r="D9" s="28">
        <v>147</v>
      </c>
    </row>
    <row r="10" spans="1:4" ht="12.75">
      <c r="A10" s="31">
        <v>1964</v>
      </c>
      <c r="B10" s="28">
        <v>125</v>
      </c>
      <c r="C10" s="28">
        <v>315</v>
      </c>
      <c r="D10" s="28">
        <v>190</v>
      </c>
    </row>
    <row r="11" spans="1:4" ht="12.75">
      <c r="A11" s="31">
        <v>1965</v>
      </c>
      <c r="B11" s="28">
        <v>148</v>
      </c>
      <c r="C11" s="28">
        <v>348</v>
      </c>
      <c r="D11" s="28">
        <v>200</v>
      </c>
    </row>
    <row r="12" spans="1:4" ht="12.75">
      <c r="A12" s="31">
        <v>1966</v>
      </c>
      <c r="B12" s="28">
        <v>149</v>
      </c>
      <c r="C12" s="28">
        <v>389</v>
      </c>
      <c r="D12" s="28">
        <v>240</v>
      </c>
    </row>
    <row r="13" spans="1:4" ht="12.75">
      <c r="A13" s="31">
        <v>1967</v>
      </c>
      <c r="B13" s="28">
        <v>150</v>
      </c>
      <c r="C13" s="28">
        <v>332</v>
      </c>
      <c r="D13" s="28">
        <v>182</v>
      </c>
    </row>
    <row r="14" spans="1:4" ht="12.75">
      <c r="A14" s="31">
        <v>1968</v>
      </c>
      <c r="B14" s="28">
        <v>130</v>
      </c>
      <c r="C14" s="28">
        <v>270</v>
      </c>
      <c r="D14" s="28">
        <v>140</v>
      </c>
    </row>
    <row r="15" spans="1:4" ht="12.75">
      <c r="A15" s="31">
        <v>1969</v>
      </c>
      <c r="B15" s="28">
        <v>150</v>
      </c>
      <c r="C15" s="28">
        <v>440</v>
      </c>
      <c r="D15" s="28">
        <v>290</v>
      </c>
    </row>
    <row r="16" spans="1:4" ht="12.75">
      <c r="A16" s="31">
        <v>1970</v>
      </c>
      <c r="B16" s="28">
        <v>135</v>
      </c>
      <c r="C16" s="28">
        <v>498</v>
      </c>
      <c r="D16" s="28">
        <v>363</v>
      </c>
    </row>
    <row r="17" spans="1:4" ht="12.75">
      <c r="A17" s="31">
        <v>1971</v>
      </c>
      <c r="B17" s="28">
        <v>72</v>
      </c>
      <c r="C17" s="28">
        <v>366</v>
      </c>
      <c r="D17" s="28">
        <v>294</v>
      </c>
    </row>
    <row r="18" spans="1:4" ht="12.75">
      <c r="A18" s="31">
        <v>1972</v>
      </c>
      <c r="B18" s="28">
        <v>39</v>
      </c>
      <c r="C18" s="28">
        <v>386</v>
      </c>
      <c r="D18" s="28">
        <v>347</v>
      </c>
    </row>
    <row r="19" spans="1:4" ht="12.75">
      <c r="A19" s="31">
        <v>1973</v>
      </c>
      <c r="B19" s="28">
        <v>63</v>
      </c>
      <c r="C19" s="28">
        <v>414</v>
      </c>
      <c r="D19" s="28">
        <v>351</v>
      </c>
    </row>
    <row r="20" spans="1:4" ht="12.75">
      <c r="A20" s="31">
        <v>1974</v>
      </c>
      <c r="B20" s="28">
        <v>90</v>
      </c>
      <c r="C20" s="28">
        <v>621</v>
      </c>
      <c r="D20" s="28">
        <v>531</v>
      </c>
    </row>
    <row r="21" spans="1:4" ht="12.75">
      <c r="A21" s="31">
        <v>1975</v>
      </c>
      <c r="B21" s="28">
        <v>193</v>
      </c>
      <c r="C21" s="28">
        <v>691</v>
      </c>
      <c r="D21" s="28">
        <v>598</v>
      </c>
    </row>
    <row r="22" spans="1:4" ht="12.75">
      <c r="A22" s="31">
        <v>1976</v>
      </c>
      <c r="B22" s="28">
        <v>205</v>
      </c>
      <c r="C22" s="28">
        <v>672</v>
      </c>
      <c r="D22" s="28">
        <v>467</v>
      </c>
    </row>
    <row r="23" spans="1:4" ht="12.75">
      <c r="A23" s="31">
        <v>1977</v>
      </c>
      <c r="B23" s="28">
        <v>150</v>
      </c>
      <c r="C23" s="28">
        <v>716</v>
      </c>
      <c r="D23" s="28">
        <v>767</v>
      </c>
    </row>
    <row r="24" spans="1:4" ht="12.75">
      <c r="A24" s="31">
        <v>1978</v>
      </c>
      <c r="B24" s="28">
        <v>175</v>
      </c>
      <c r="C24" s="28">
        <v>772</v>
      </c>
      <c r="D24" s="28">
        <v>599</v>
      </c>
    </row>
    <row r="25" spans="1:9" ht="12.75">
      <c r="A25" s="31">
        <v>1979</v>
      </c>
      <c r="B25" s="28">
        <v>150</v>
      </c>
      <c r="C25" s="28">
        <v>841</v>
      </c>
      <c r="D25" s="33">
        <v>1293</v>
      </c>
      <c r="I25" s="33"/>
    </row>
    <row r="26" spans="1:4" ht="12.75">
      <c r="A26" s="31">
        <v>1980</v>
      </c>
      <c r="B26" s="28">
        <v>141</v>
      </c>
      <c r="C26" s="28">
        <v>846</v>
      </c>
      <c r="D26" s="28">
        <v>732</v>
      </c>
    </row>
    <row r="27" spans="1:4" ht="12.75">
      <c r="A27" s="31">
        <v>1981</v>
      </c>
      <c r="B27" s="28">
        <v>187</v>
      </c>
      <c r="C27" s="28">
        <v>961</v>
      </c>
      <c r="D27" s="28">
        <v>581</v>
      </c>
    </row>
    <row r="28" spans="1:4" ht="12.75">
      <c r="A28" s="31">
        <v>1982</v>
      </c>
      <c r="B28" s="28">
        <v>412</v>
      </c>
      <c r="C28" s="28">
        <v>988</v>
      </c>
      <c r="D28" s="28">
        <v>686</v>
      </c>
    </row>
    <row r="29" spans="1:10" ht="12.75">
      <c r="A29" s="31">
        <v>1983</v>
      </c>
      <c r="B29" s="28">
        <v>710</v>
      </c>
      <c r="C29" s="33">
        <v>1100</v>
      </c>
      <c r="D29" s="28">
        <v>327</v>
      </c>
      <c r="J29" s="33"/>
    </row>
    <row r="30" spans="1:10" ht="12.75">
      <c r="A30" s="31">
        <v>1984</v>
      </c>
      <c r="B30" s="33">
        <v>1402</v>
      </c>
      <c r="C30" s="33">
        <v>1200</v>
      </c>
      <c r="D30" s="28">
        <v>206</v>
      </c>
      <c r="H30" s="33"/>
      <c r="J30" s="33"/>
    </row>
    <row r="31" spans="1:10" ht="12.75">
      <c r="A31" s="31">
        <v>1985</v>
      </c>
      <c r="B31" s="33">
        <v>2047</v>
      </c>
      <c r="C31" s="33">
        <v>1200</v>
      </c>
      <c r="D31" s="28">
        <v>87</v>
      </c>
      <c r="H31" s="33"/>
      <c r="J31" s="33"/>
    </row>
    <row r="32" spans="1:10" ht="12.75">
      <c r="A32" s="31">
        <v>1986</v>
      </c>
      <c r="B32" s="33">
        <v>2290</v>
      </c>
      <c r="C32" s="33">
        <v>1250</v>
      </c>
      <c r="D32" s="28">
        <v>105</v>
      </c>
      <c r="H32" s="33"/>
      <c r="J32" s="33"/>
    </row>
    <row r="33" spans="1:10" ht="12.75">
      <c r="A33" s="31">
        <v>1987</v>
      </c>
      <c r="B33" s="33">
        <v>2649</v>
      </c>
      <c r="C33" s="33">
        <v>1250</v>
      </c>
      <c r="D33" s="28">
        <v>204</v>
      </c>
      <c r="H33" s="33"/>
      <c r="J33" s="33"/>
    </row>
    <row r="34" spans="1:10" ht="12.75">
      <c r="A34" s="31">
        <v>1988</v>
      </c>
      <c r="B34" s="33">
        <v>3267</v>
      </c>
      <c r="C34" s="33">
        <v>1400</v>
      </c>
      <c r="D34" s="28">
        <v>154</v>
      </c>
      <c r="H34" s="33"/>
      <c r="J34" s="33"/>
    </row>
    <row r="35" spans="1:10" ht="12.75">
      <c r="A35" s="31">
        <v>1989</v>
      </c>
      <c r="B35" s="33">
        <v>3452</v>
      </c>
      <c r="C35" s="33">
        <v>1500</v>
      </c>
      <c r="D35" s="28">
        <v>161</v>
      </c>
      <c r="H35" s="33"/>
      <c r="J35" s="33"/>
    </row>
    <row r="36" spans="1:10" ht="12.75">
      <c r="A36" s="31">
        <v>1990</v>
      </c>
      <c r="B36" s="33">
        <v>3580</v>
      </c>
      <c r="C36" s="33">
        <v>1550</v>
      </c>
      <c r="D36" s="28">
        <v>184</v>
      </c>
      <c r="H36" s="33"/>
      <c r="J36" s="33"/>
    </row>
    <row r="37" spans="1:10" ht="12.75">
      <c r="A37" s="31">
        <v>1991</v>
      </c>
      <c r="B37" s="33">
        <v>4035</v>
      </c>
      <c r="C37" s="33">
        <v>1625</v>
      </c>
      <c r="D37" s="28">
        <v>329</v>
      </c>
      <c r="H37" s="33"/>
      <c r="J37" s="33"/>
    </row>
    <row r="38" spans="1:10" ht="12.75">
      <c r="A38" s="31">
        <v>1992</v>
      </c>
      <c r="B38" s="33">
        <v>4124</v>
      </c>
      <c r="C38" s="33">
        <v>1725</v>
      </c>
      <c r="D38" s="28">
        <v>222</v>
      </c>
      <c r="H38" s="33"/>
      <c r="J38" s="33"/>
    </row>
    <row r="39" spans="1:10" ht="12.75">
      <c r="A39" s="31">
        <v>1993</v>
      </c>
      <c r="B39" s="33">
        <v>3430</v>
      </c>
      <c r="C39" s="33">
        <v>1850</v>
      </c>
      <c r="D39" s="28">
        <v>71</v>
      </c>
      <c r="H39" s="33"/>
      <c r="J39" s="33"/>
    </row>
    <row r="40" spans="1:10" ht="12.75">
      <c r="A40" s="31">
        <v>1994</v>
      </c>
      <c r="B40" s="33">
        <v>2646</v>
      </c>
      <c r="C40" s="33">
        <v>1900</v>
      </c>
      <c r="D40" s="28">
        <v>46</v>
      </c>
      <c r="H40" s="33"/>
      <c r="J40" s="33"/>
    </row>
    <row r="41" spans="1:10" ht="12.75">
      <c r="A41" s="31">
        <v>1995</v>
      </c>
      <c r="B41" s="33">
        <v>1648</v>
      </c>
      <c r="C41" s="33">
        <v>1900</v>
      </c>
      <c r="D41" s="28">
        <v>67</v>
      </c>
      <c r="H41" s="33"/>
      <c r="J41" s="33"/>
    </row>
    <row r="42" spans="1:10" ht="12.75">
      <c r="A42" s="31">
        <v>1996</v>
      </c>
      <c r="B42" s="33">
        <v>1200</v>
      </c>
      <c r="C42" s="33">
        <v>1900</v>
      </c>
      <c r="D42" s="28">
        <v>68</v>
      </c>
      <c r="H42" s="33"/>
      <c r="J42" s="33"/>
    </row>
    <row r="43" spans="1:10" ht="12.75">
      <c r="A43" s="31">
        <v>1997</v>
      </c>
      <c r="B43" s="33">
        <v>1795</v>
      </c>
      <c r="C43" s="33">
        <v>2000</v>
      </c>
      <c r="D43" s="28">
        <v>110</v>
      </c>
      <c r="H43" s="33"/>
      <c r="J43" s="33"/>
    </row>
    <row r="44" spans="1:10" ht="12.75">
      <c r="A44" s="31">
        <v>1998</v>
      </c>
      <c r="B44" s="33">
        <v>1734</v>
      </c>
      <c r="C44" s="33">
        <v>1850</v>
      </c>
      <c r="D44" s="28">
        <v>33</v>
      </c>
      <c r="H44" s="33"/>
      <c r="J44" s="33"/>
    </row>
    <row r="45" spans="1:10" ht="12.75">
      <c r="A45" s="31">
        <v>1999</v>
      </c>
      <c r="B45" s="33">
        <v>2046</v>
      </c>
      <c r="C45" s="33">
        <v>1850</v>
      </c>
      <c r="D45" s="28">
        <v>41</v>
      </c>
      <c r="H45" s="33"/>
      <c r="J45" s="33"/>
    </row>
    <row r="46" spans="1:10" ht="12.75">
      <c r="A46" s="31">
        <v>2000</v>
      </c>
      <c r="B46" s="33">
        <v>1788</v>
      </c>
      <c r="C46" s="33">
        <v>1950</v>
      </c>
      <c r="D46" s="28">
        <v>25</v>
      </c>
      <c r="H46" s="33"/>
      <c r="J46" s="33"/>
    </row>
    <row r="47" spans="1:10" ht="12.75">
      <c r="A47" s="31">
        <v>2001</v>
      </c>
      <c r="B47" s="33">
        <v>2082</v>
      </c>
      <c r="C47" s="33">
        <v>2050</v>
      </c>
      <c r="D47" s="28">
        <v>101</v>
      </c>
      <c r="H47" s="33"/>
      <c r="J47" s="33"/>
    </row>
    <row r="48" spans="1:10" ht="12.75">
      <c r="A48" s="31">
        <v>2002</v>
      </c>
      <c r="B48" s="33">
        <v>2436</v>
      </c>
      <c r="C48" s="33">
        <v>2150</v>
      </c>
      <c r="D48" s="28">
        <v>161</v>
      </c>
      <c r="H48" s="33"/>
      <c r="J48" s="33"/>
    </row>
    <row r="49" spans="1:10" ht="12.75">
      <c r="A49" s="31">
        <v>2003</v>
      </c>
      <c r="B49" s="33">
        <v>2524</v>
      </c>
      <c r="C49" s="33">
        <v>2250</v>
      </c>
      <c r="D49" s="28">
        <v>26</v>
      </c>
      <c r="H49" s="33"/>
      <c r="J49" s="33"/>
    </row>
    <row r="50" spans="1:10" ht="12.75">
      <c r="A50" s="31">
        <v>2004</v>
      </c>
      <c r="B50" s="33">
        <v>2776</v>
      </c>
      <c r="C50" s="33">
        <v>2350</v>
      </c>
      <c r="D50" s="28">
        <v>50</v>
      </c>
      <c r="H50" s="33"/>
      <c r="J50" s="33"/>
    </row>
    <row r="51" spans="1:10" ht="12.75">
      <c r="A51" s="31">
        <v>2005</v>
      </c>
      <c r="B51" s="33">
        <v>2648</v>
      </c>
      <c r="C51" s="33">
        <v>2450</v>
      </c>
      <c r="D51" s="28">
        <v>80</v>
      </c>
      <c r="H51" s="33"/>
      <c r="J51" s="33"/>
    </row>
    <row r="52" spans="1:10" ht="12.75">
      <c r="A52" s="31">
        <v>2006</v>
      </c>
      <c r="B52" s="33">
        <v>2630</v>
      </c>
      <c r="C52" s="33">
        <v>2500</v>
      </c>
      <c r="D52" s="28">
        <v>100</v>
      </c>
      <c r="H52" s="33"/>
      <c r="J52" s="33"/>
    </row>
    <row r="53" spans="1:10" ht="12.75">
      <c r="A53" s="31">
        <v>2007</v>
      </c>
      <c r="B53" s="33">
        <v>2556</v>
      </c>
      <c r="C53" s="33">
        <v>2550</v>
      </c>
      <c r="D53" s="28">
        <v>75</v>
      </c>
      <c r="H53" s="33"/>
      <c r="J53" s="33"/>
    </row>
    <row r="54" spans="1:10" ht="12.75">
      <c r="A54" s="31">
        <v>2008</v>
      </c>
      <c r="B54" s="33">
        <v>1720</v>
      </c>
      <c r="C54" s="33">
        <v>2650</v>
      </c>
      <c r="D54" s="33">
        <v>1400</v>
      </c>
      <c r="H54" s="33"/>
      <c r="I54" s="33"/>
      <c r="J54" s="33"/>
    </row>
    <row r="55" spans="1:10" ht="12.75">
      <c r="A55" s="31">
        <v>2009</v>
      </c>
      <c r="B55" s="33">
        <v>1000</v>
      </c>
      <c r="C55" s="33">
        <v>2750</v>
      </c>
      <c r="D55" s="33">
        <v>1910</v>
      </c>
      <c r="H55" s="33"/>
      <c r="I55" s="33"/>
      <c r="J55" s="33"/>
    </row>
    <row r="56" spans="1:10" ht="12.75">
      <c r="A56" s="29">
        <v>2010</v>
      </c>
      <c r="B56" s="34">
        <v>700</v>
      </c>
      <c r="C56" s="35">
        <v>2850</v>
      </c>
      <c r="D56" s="35">
        <v>2000</v>
      </c>
      <c r="I56" s="33"/>
      <c r="J56" s="33"/>
    </row>
    <row r="58" spans="1:8" ht="31.5" customHeight="1">
      <c r="A58" s="36" t="s">
        <v>36</v>
      </c>
      <c r="B58" s="36"/>
      <c r="C58" s="36"/>
      <c r="D58" s="36"/>
      <c r="E58" s="36"/>
      <c r="F58" s="36"/>
      <c r="G58" s="37"/>
      <c r="H58" s="37"/>
    </row>
    <row r="60" spans="1:6" ht="55.5" customHeight="1">
      <c r="A60" s="38" t="s">
        <v>19</v>
      </c>
      <c r="B60" s="38"/>
      <c r="C60" s="38"/>
      <c r="D60" s="38"/>
      <c r="E60" s="38"/>
      <c r="F60" s="38"/>
    </row>
  </sheetData>
  <sheetProtection/>
  <mergeCells count="3">
    <mergeCell ref="B4:D4"/>
    <mergeCell ref="A60:F60"/>
    <mergeCell ref="A58:F58"/>
  </mergeCells>
  <printOptions/>
  <pageMargins left="0.75" right="0.75" top="1" bottom="1" header="0.5" footer="0.5"/>
  <pageSetup horizontalDpi="600" verticalDpi="600" orientation="portrait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52" customWidth="1"/>
    <col min="3" max="3" width="22.00390625" style="52" customWidth="1"/>
    <col min="4" max="4" width="15.00390625" style="52" customWidth="1"/>
    <col min="5" max="5" width="16.140625" style="0" customWidth="1"/>
  </cols>
  <sheetData>
    <row r="1" spans="1:3" ht="12.75">
      <c r="A1" s="67" t="s">
        <v>62</v>
      </c>
      <c r="B1" s="68"/>
      <c r="C1" s="68"/>
    </row>
    <row r="2" spans="1:3" ht="12.75">
      <c r="A2" s="67"/>
      <c r="B2" s="68"/>
      <c r="C2" s="68"/>
    </row>
    <row r="3" spans="1:5" ht="40.5" customHeight="1">
      <c r="A3" s="50" t="s">
        <v>1</v>
      </c>
      <c r="B3" s="69" t="s">
        <v>70</v>
      </c>
      <c r="C3" s="70" t="s">
        <v>71</v>
      </c>
      <c r="D3" s="69" t="s">
        <v>72</v>
      </c>
      <c r="E3" s="71" t="s">
        <v>73</v>
      </c>
    </row>
    <row r="4" spans="2:9" ht="12.75">
      <c r="B4" s="72" t="s">
        <v>8</v>
      </c>
      <c r="C4" s="72" t="s">
        <v>8</v>
      </c>
      <c r="D4" s="72" t="s">
        <v>8</v>
      </c>
      <c r="E4" s="52" t="s">
        <v>11</v>
      </c>
      <c r="G4" s="52"/>
      <c r="I4" s="52"/>
    </row>
    <row r="5" ht="12.75">
      <c r="E5" s="52"/>
    </row>
    <row r="6" spans="1:9" ht="12.75">
      <c r="A6" s="7">
        <v>1980</v>
      </c>
      <c r="B6" s="73">
        <v>168.648</v>
      </c>
      <c r="C6" s="73">
        <v>267.899</v>
      </c>
      <c r="D6" s="63">
        <v>0.889035</v>
      </c>
      <c r="E6" s="74">
        <f>(D6/300.816)*100</f>
        <v>0.2955411281314824</v>
      </c>
      <c r="H6" s="10"/>
      <c r="I6" s="15"/>
    </row>
    <row r="7" spans="1:9" ht="12.75">
      <c r="A7" s="7">
        <v>1981</v>
      </c>
      <c r="B7" s="73">
        <v>206.223</v>
      </c>
      <c r="C7" s="73">
        <v>328.422</v>
      </c>
      <c r="D7" s="63">
        <v>2.184486</v>
      </c>
      <c r="E7" s="63">
        <f aca="true" t="shared" si="0" ref="E7:E36">(D7/C6)*100</f>
        <v>0.8154140179694587</v>
      </c>
      <c r="G7" s="15"/>
      <c r="H7" s="10"/>
      <c r="I7" s="15"/>
    </row>
    <row r="8" spans="1:9" ht="12.75">
      <c r="A8" s="7">
        <v>1982</v>
      </c>
      <c r="B8" s="73">
        <v>209.181</v>
      </c>
      <c r="C8" s="73">
        <v>330.934</v>
      </c>
      <c r="D8" s="63">
        <v>3.55614</v>
      </c>
      <c r="E8" s="63">
        <f t="shared" si="0"/>
        <v>1.0827959150117836</v>
      </c>
      <c r="G8" s="15"/>
      <c r="H8" s="10"/>
      <c r="I8" s="15"/>
    </row>
    <row r="9" spans="1:9" ht="12.75">
      <c r="A9" s="7">
        <v>1983</v>
      </c>
      <c r="B9" s="73">
        <v>106.031</v>
      </c>
      <c r="C9" s="73">
        <v>206.158</v>
      </c>
      <c r="D9" s="63">
        <v>4.06416</v>
      </c>
      <c r="E9" s="63">
        <f t="shared" si="0"/>
        <v>1.2280877758102824</v>
      </c>
      <c r="G9" s="15"/>
      <c r="H9" s="10"/>
      <c r="I9" s="15"/>
    </row>
    <row r="10" spans="1:9" ht="12.75">
      <c r="A10" s="7">
        <v>1984</v>
      </c>
      <c r="B10" s="73">
        <v>194.881</v>
      </c>
      <c r="C10" s="73">
        <v>312.606</v>
      </c>
      <c r="D10" s="63">
        <v>5.893032</v>
      </c>
      <c r="E10" s="63">
        <f t="shared" si="0"/>
        <v>2.8585027018112323</v>
      </c>
      <c r="G10" s="15"/>
      <c r="H10" s="10"/>
      <c r="I10" s="15"/>
    </row>
    <row r="11" spans="1:9" ht="12.75">
      <c r="A11" s="7">
        <v>1985</v>
      </c>
      <c r="B11" s="73">
        <v>225.447</v>
      </c>
      <c r="C11" s="73">
        <v>345.102</v>
      </c>
      <c r="D11" s="63">
        <v>6.883671</v>
      </c>
      <c r="E11" s="63">
        <f t="shared" si="0"/>
        <v>2.2020277921728946</v>
      </c>
      <c r="G11" s="15"/>
      <c r="H11" s="10"/>
      <c r="I11" s="15"/>
    </row>
    <row r="12" spans="1:9" ht="12.75">
      <c r="A12" s="7">
        <v>1986</v>
      </c>
      <c r="B12" s="73">
        <v>208.944</v>
      </c>
      <c r="C12" s="73">
        <v>313.316</v>
      </c>
      <c r="D12" s="63">
        <v>7.366086792000001</v>
      </c>
      <c r="E12" s="63">
        <f t="shared" si="0"/>
        <v>2.134466561190605</v>
      </c>
      <c r="G12" s="15"/>
      <c r="H12" s="10"/>
      <c r="I12" s="15"/>
    </row>
    <row r="13" spans="1:9" ht="12.75">
      <c r="A13" s="7">
        <v>1987</v>
      </c>
      <c r="B13" s="73">
        <v>181.143</v>
      </c>
      <c r="C13" s="73">
        <v>278.451</v>
      </c>
      <c r="D13" s="63">
        <v>7.090587546</v>
      </c>
      <c r="E13" s="63">
        <f t="shared" si="0"/>
        <v>2.263078663713312</v>
      </c>
      <c r="G13" s="15"/>
      <c r="H13" s="10"/>
      <c r="I13" s="15"/>
    </row>
    <row r="14" spans="1:9" ht="12.75">
      <c r="A14" s="7">
        <v>1988</v>
      </c>
      <c r="B14" s="73">
        <v>125.194</v>
      </c>
      <c r="C14" s="73">
        <v>204.19</v>
      </c>
      <c r="D14" s="63">
        <v>7.301390445</v>
      </c>
      <c r="E14" s="63">
        <f t="shared" si="0"/>
        <v>2.622145528297618</v>
      </c>
      <c r="G14" s="15"/>
      <c r="H14" s="10"/>
      <c r="I14" s="15"/>
    </row>
    <row r="15" spans="1:9" ht="12.75">
      <c r="A15" s="7">
        <v>1989</v>
      </c>
      <c r="B15" s="73">
        <v>191.32</v>
      </c>
      <c r="C15" s="73">
        <v>282.037</v>
      </c>
      <c r="D15" s="63">
        <v>8.165049846</v>
      </c>
      <c r="E15" s="63">
        <f t="shared" si="0"/>
        <v>3.9987510877124253</v>
      </c>
      <c r="G15" s="15"/>
      <c r="H15" s="10"/>
      <c r="I15" s="15"/>
    </row>
    <row r="16" spans="1:9" ht="12.75">
      <c r="A16" s="7">
        <v>1990</v>
      </c>
      <c r="B16" s="73">
        <v>201.534</v>
      </c>
      <c r="C16" s="73">
        <v>310.128</v>
      </c>
      <c r="D16" s="63">
        <v>8.866676267999999</v>
      </c>
      <c r="E16" s="63">
        <f t="shared" si="0"/>
        <v>3.143798958292706</v>
      </c>
      <c r="G16" s="15"/>
      <c r="H16" s="10"/>
      <c r="I16" s="15"/>
    </row>
    <row r="17" spans="1:9" ht="12.75">
      <c r="A17" s="7">
        <v>1991</v>
      </c>
      <c r="B17" s="73">
        <v>189.868</v>
      </c>
      <c r="C17" s="73">
        <v>277.607</v>
      </c>
      <c r="D17" s="63">
        <v>10.116303864</v>
      </c>
      <c r="E17" s="63">
        <f t="shared" si="0"/>
        <v>3.2619769462931436</v>
      </c>
      <c r="G17" s="15"/>
      <c r="H17" s="10"/>
      <c r="I17" s="15"/>
    </row>
    <row r="18" spans="1:9" ht="12.75">
      <c r="A18" s="7">
        <v>1992</v>
      </c>
      <c r="B18" s="73">
        <v>240.719</v>
      </c>
      <c r="C18" s="73">
        <v>350.255</v>
      </c>
      <c r="D18" s="63">
        <v>10.80837951</v>
      </c>
      <c r="E18" s="63">
        <f t="shared" si="0"/>
        <v>3.8934102922476734</v>
      </c>
      <c r="G18" s="15"/>
      <c r="H18" s="10"/>
      <c r="I18" s="15"/>
    </row>
    <row r="19" spans="1:9" ht="12.75">
      <c r="A19" s="7">
        <v>1993</v>
      </c>
      <c r="B19" s="73">
        <v>160.986</v>
      </c>
      <c r="C19" s="73">
        <v>256.758</v>
      </c>
      <c r="D19" s="63">
        <v>11.640236859</v>
      </c>
      <c r="E19" s="63">
        <f t="shared" si="0"/>
        <v>3.3233606540948735</v>
      </c>
      <c r="G19" s="15"/>
      <c r="H19" s="10"/>
      <c r="I19" s="15"/>
    </row>
    <row r="20" spans="1:9" ht="12.75">
      <c r="A20" s="7">
        <v>1994</v>
      </c>
      <c r="B20" s="73">
        <v>255.295</v>
      </c>
      <c r="C20" s="73">
        <v>353.021</v>
      </c>
      <c r="D20" s="63">
        <v>13.533474993</v>
      </c>
      <c r="E20" s="63">
        <f t="shared" si="0"/>
        <v>5.270906843408969</v>
      </c>
      <c r="G20" s="15"/>
      <c r="H20" s="10"/>
      <c r="I20" s="15"/>
    </row>
    <row r="21" spans="1:9" ht="12.75">
      <c r="A21" s="7">
        <v>1995</v>
      </c>
      <c r="B21" s="73">
        <v>187.97</v>
      </c>
      <c r="C21" s="73">
        <v>275.07</v>
      </c>
      <c r="D21" s="63">
        <v>10.05066768</v>
      </c>
      <c r="E21" s="63">
        <f t="shared" si="0"/>
        <v>2.847045269261602</v>
      </c>
      <c r="G21" s="15"/>
      <c r="H21" s="10"/>
      <c r="I21" s="15"/>
    </row>
    <row r="22" spans="1:9" ht="12.75">
      <c r="A22" s="7">
        <v>1996</v>
      </c>
      <c r="B22" s="73">
        <v>234.518</v>
      </c>
      <c r="C22" s="73">
        <v>333.147</v>
      </c>
      <c r="D22" s="63">
        <v>10.889942121</v>
      </c>
      <c r="E22" s="63">
        <f t="shared" si="0"/>
        <v>3.9589712149634644</v>
      </c>
      <c r="G22" s="15"/>
      <c r="H22" s="10"/>
      <c r="I22" s="15"/>
    </row>
    <row r="23" spans="1:9" ht="12.75">
      <c r="A23" s="7">
        <v>1997</v>
      </c>
      <c r="B23" s="73">
        <v>233.864</v>
      </c>
      <c r="C23" s="73">
        <v>333.711</v>
      </c>
      <c r="D23" s="63">
        <v>12.388880532</v>
      </c>
      <c r="E23" s="63">
        <f t="shared" si="0"/>
        <v>3.7187429369017284</v>
      </c>
      <c r="G23" s="15"/>
      <c r="H23" s="10"/>
      <c r="I23" s="15"/>
    </row>
    <row r="24" spans="1:9" ht="12.75">
      <c r="A24" s="7">
        <v>1998</v>
      </c>
      <c r="B24" s="73">
        <v>247.882</v>
      </c>
      <c r="C24" s="73">
        <v>346.584</v>
      </c>
      <c r="D24" s="63">
        <v>13.15314582</v>
      </c>
      <c r="E24" s="63">
        <f t="shared" si="0"/>
        <v>3.9414780513678007</v>
      </c>
      <c r="G24" s="15"/>
      <c r="H24" s="10"/>
      <c r="I24" s="15"/>
    </row>
    <row r="25" spans="1:9" ht="12.75">
      <c r="A25" s="7">
        <v>1999</v>
      </c>
      <c r="B25" s="73">
        <v>239.549</v>
      </c>
      <c r="C25" s="73">
        <v>331.96</v>
      </c>
      <c r="D25" s="63">
        <v>14.373084727200002</v>
      </c>
      <c r="E25" s="63">
        <f t="shared" si="0"/>
        <v>4.147071049788796</v>
      </c>
      <c r="G25" s="15"/>
      <c r="H25" s="10"/>
      <c r="I25" s="15"/>
    </row>
    <row r="26" spans="1:9" ht="12.75">
      <c r="A26" s="7">
        <v>2000</v>
      </c>
      <c r="B26" s="73">
        <v>251.854</v>
      </c>
      <c r="C26" s="73">
        <v>339.649</v>
      </c>
      <c r="D26" s="63">
        <v>15.998240707199999</v>
      </c>
      <c r="E26" s="63">
        <f t="shared" si="0"/>
        <v>4.819327842872635</v>
      </c>
      <c r="G26" s="15"/>
      <c r="H26" s="10"/>
      <c r="I26" s="15"/>
    </row>
    <row r="27" spans="1:9" ht="12.75">
      <c r="A27" s="7">
        <v>2001</v>
      </c>
      <c r="B27" s="73">
        <v>241.377</v>
      </c>
      <c r="C27" s="73">
        <v>321.4</v>
      </c>
      <c r="D27" s="63">
        <v>17.964564161538448</v>
      </c>
      <c r="E27" s="63">
        <f t="shared" si="0"/>
        <v>5.289155616986491</v>
      </c>
      <c r="G27" s="15"/>
      <c r="I27" s="15"/>
    </row>
    <row r="28" spans="1:9" ht="12.75">
      <c r="A28" s="7">
        <v>2002</v>
      </c>
      <c r="B28" s="73">
        <v>227.767</v>
      </c>
      <c r="C28" s="73">
        <v>294.026</v>
      </c>
      <c r="D28" s="63">
        <v>25.286795503937007</v>
      </c>
      <c r="E28" s="63">
        <f t="shared" si="0"/>
        <v>7.867702396993469</v>
      </c>
      <c r="G28" s="15"/>
      <c r="I28" s="15"/>
    </row>
    <row r="29" spans="1:9" ht="12.75">
      <c r="A29" s="7">
        <v>2003</v>
      </c>
      <c r="B29" s="73">
        <v>256.229</v>
      </c>
      <c r="C29" s="73">
        <v>345.098</v>
      </c>
      <c r="D29" s="63">
        <v>29.656879820454616</v>
      </c>
      <c r="E29" s="63">
        <f t="shared" si="0"/>
        <v>10.086482086772808</v>
      </c>
      <c r="G29" s="15"/>
      <c r="I29" s="15"/>
    </row>
    <row r="30" spans="1:9" ht="12.75">
      <c r="A30" s="7">
        <v>2004</v>
      </c>
      <c r="B30" s="73">
        <v>299.876</v>
      </c>
      <c r="C30" s="73">
        <v>385.359</v>
      </c>
      <c r="D30" s="63">
        <v>33.61092143139631</v>
      </c>
      <c r="E30" s="63">
        <f t="shared" si="0"/>
        <v>9.739529476089778</v>
      </c>
      <c r="G30" s="15"/>
      <c r="I30" s="15"/>
    </row>
    <row r="31" spans="1:9" ht="12.75">
      <c r="A31" s="7">
        <v>2005</v>
      </c>
      <c r="B31" s="73">
        <v>282.263</v>
      </c>
      <c r="C31" s="73">
        <v>362.865</v>
      </c>
      <c r="D31" s="63">
        <v>40.72604421333322</v>
      </c>
      <c r="E31" s="63">
        <f t="shared" si="0"/>
        <v>10.568338669483058</v>
      </c>
      <c r="G31" s="15"/>
      <c r="I31" s="15"/>
    </row>
    <row r="32" spans="1:9" ht="12.75">
      <c r="A32" s="7">
        <v>2006</v>
      </c>
      <c r="B32" s="73">
        <v>267.503</v>
      </c>
      <c r="C32" s="73">
        <v>335.303</v>
      </c>
      <c r="D32" s="63">
        <v>53.837263330888845</v>
      </c>
      <c r="E32" s="63">
        <f t="shared" si="0"/>
        <v>14.836719807886912</v>
      </c>
      <c r="G32" s="15"/>
      <c r="I32" s="15"/>
    </row>
    <row r="33" spans="1:9" ht="12.75">
      <c r="A33" s="12">
        <v>2007</v>
      </c>
      <c r="B33" s="73">
        <v>331.177</v>
      </c>
      <c r="C33" s="73">
        <v>411.831</v>
      </c>
      <c r="D33" s="63">
        <v>77.45308669555546</v>
      </c>
      <c r="E33" s="63">
        <f t="shared" si="0"/>
        <v>23.099431468121505</v>
      </c>
      <c r="G33" s="15"/>
      <c r="I33" s="15"/>
    </row>
    <row r="34" spans="1:9" ht="12.75">
      <c r="A34" s="12">
        <v>2008</v>
      </c>
      <c r="B34" s="73">
        <v>307.142</v>
      </c>
      <c r="C34" s="73">
        <v>400.283</v>
      </c>
      <c r="D34" s="63">
        <v>93.39631974977767</v>
      </c>
      <c r="E34" s="63">
        <f t="shared" si="0"/>
        <v>22.67831215954546</v>
      </c>
      <c r="G34" s="15"/>
      <c r="I34" s="15"/>
    </row>
    <row r="35" spans="1:9" ht="12.75">
      <c r="A35" s="12">
        <v>2009</v>
      </c>
      <c r="B35" s="75">
        <v>333.011</v>
      </c>
      <c r="C35" s="73">
        <v>416.448</v>
      </c>
      <c r="D35" s="76">
        <v>114.3045</v>
      </c>
      <c r="E35" s="76">
        <f t="shared" si="0"/>
        <v>28.555921685407576</v>
      </c>
      <c r="G35" s="15"/>
      <c r="I35" s="15"/>
    </row>
    <row r="36" spans="1:5" ht="12.75">
      <c r="A36" s="4">
        <v>2010</v>
      </c>
      <c r="B36" s="77">
        <v>336.438</v>
      </c>
      <c r="C36" s="77">
        <v>418.852</v>
      </c>
      <c r="D36" s="64">
        <v>119.3847</v>
      </c>
      <c r="E36" s="64">
        <f t="shared" si="0"/>
        <v>28.667372637159982</v>
      </c>
    </row>
    <row r="37" spans="1:5" ht="12.75">
      <c r="A37" s="12"/>
      <c r="B37" s="73"/>
      <c r="C37" s="76"/>
      <c r="D37" s="76"/>
      <c r="E37" s="76"/>
    </row>
    <row r="38" spans="1:5" ht="54.75" customHeight="1">
      <c r="A38" s="78" t="s">
        <v>76</v>
      </c>
      <c r="B38" s="79"/>
      <c r="C38" s="79"/>
      <c r="D38" s="79"/>
      <c r="E38" s="79"/>
    </row>
    <row r="39" spans="1:5" ht="12.75">
      <c r="A39" s="31"/>
      <c r="B39" s="80"/>
      <c r="C39" s="80"/>
      <c r="D39" s="80"/>
      <c r="E39" s="28"/>
    </row>
    <row r="40" spans="1:8" ht="65.25" customHeight="1">
      <c r="A40" s="59" t="s">
        <v>77</v>
      </c>
      <c r="B40" s="59"/>
      <c r="C40" s="59"/>
      <c r="D40" s="81"/>
      <c r="E40" s="81"/>
      <c r="F40" s="60"/>
      <c r="G40" s="60"/>
      <c r="H40" s="60"/>
    </row>
    <row r="41" spans="1:5" ht="12.75">
      <c r="A41" s="31"/>
      <c r="B41" s="80"/>
      <c r="C41" s="80"/>
      <c r="D41" s="80"/>
      <c r="E41" s="28"/>
    </row>
    <row r="42" spans="1:10" ht="56.25" customHeight="1">
      <c r="A42" s="38" t="s">
        <v>19</v>
      </c>
      <c r="B42" s="38"/>
      <c r="C42" s="38"/>
      <c r="D42" s="38"/>
      <c r="E42" s="38"/>
      <c r="F42" s="82"/>
      <c r="G42" s="60"/>
      <c r="H42" s="60"/>
      <c r="I42" s="60"/>
      <c r="J42" s="60"/>
    </row>
    <row r="43" spans="2:10" ht="12.75">
      <c r="B43" s="83"/>
      <c r="C43" s="83"/>
      <c r="D43" s="83"/>
      <c r="E43" s="60"/>
      <c r="F43" s="60"/>
      <c r="G43" s="60"/>
      <c r="H43" s="60"/>
      <c r="I43" s="60"/>
      <c r="J43" s="60"/>
    </row>
    <row r="44" spans="1:3" ht="12.75">
      <c r="A44" s="84"/>
      <c r="C44"/>
    </row>
    <row r="47" ht="12.75">
      <c r="C47" s="84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0" customWidth="1"/>
    <col min="3" max="3" width="16.00390625" style="0" customWidth="1"/>
    <col min="4" max="4" width="16.140625" style="0" customWidth="1"/>
    <col min="5" max="5" width="17.7109375" style="0" customWidth="1"/>
  </cols>
  <sheetData>
    <row r="1" spans="1:3" ht="12.75">
      <c r="A1" s="67" t="s">
        <v>64</v>
      </c>
      <c r="B1" s="9"/>
      <c r="C1" s="9"/>
    </row>
    <row r="3" spans="1:4" ht="12.75">
      <c r="A3" s="4" t="s">
        <v>1</v>
      </c>
      <c r="B3" s="5" t="s">
        <v>2</v>
      </c>
      <c r="C3" s="5" t="s">
        <v>3</v>
      </c>
      <c r="D3" s="5" t="s">
        <v>4</v>
      </c>
    </row>
    <row r="4" spans="2:4" ht="12.75">
      <c r="B4" s="8" t="s">
        <v>8</v>
      </c>
      <c r="C4" s="9" t="s">
        <v>9</v>
      </c>
      <c r="D4" s="9" t="s">
        <v>10</v>
      </c>
    </row>
    <row r="6" spans="1:4" ht="12.75">
      <c r="A6" s="7">
        <v>1950</v>
      </c>
      <c r="B6" s="15">
        <v>16.5903277310924</v>
      </c>
      <c r="C6" s="15">
        <v>14.1</v>
      </c>
      <c r="D6" s="11">
        <f aca="true" t="shared" si="0" ref="D6:D37">B6/C6</f>
        <v>1.1766189880207376</v>
      </c>
    </row>
    <row r="7" spans="1:4" ht="12.75">
      <c r="A7" s="7">
        <v>1951</v>
      </c>
      <c r="B7" s="15">
        <v>15.66864285714286</v>
      </c>
      <c r="C7" s="15">
        <v>14.7</v>
      </c>
      <c r="D7" s="11">
        <f t="shared" si="0"/>
        <v>1.0658940719144803</v>
      </c>
    </row>
    <row r="8" spans="1:4" ht="12.75">
      <c r="A8" s="7">
        <v>1952</v>
      </c>
      <c r="B8" s="15">
        <v>16.59032773109244</v>
      </c>
      <c r="C8" s="15">
        <v>15.5</v>
      </c>
      <c r="D8" s="11">
        <f t="shared" si="0"/>
        <v>1.070343724586609</v>
      </c>
    </row>
    <row r="9" spans="1:4" ht="12.75">
      <c r="A9" s="7">
        <v>1953</v>
      </c>
      <c r="B9" s="15">
        <v>16.59032773109244</v>
      </c>
      <c r="C9" s="15">
        <v>15.9</v>
      </c>
      <c r="D9" s="11">
        <f t="shared" si="0"/>
        <v>1.0434168384334868</v>
      </c>
    </row>
    <row r="10" spans="1:4" ht="12.75">
      <c r="A10" s="7">
        <v>1954</v>
      </c>
      <c r="B10" s="15">
        <v>18.4336974789916</v>
      </c>
      <c r="C10" s="15">
        <v>17.3</v>
      </c>
      <c r="D10" s="11">
        <f t="shared" si="0"/>
        <v>1.0655316461844855</v>
      </c>
    </row>
    <row r="11" spans="1:4" ht="12.75">
      <c r="A11" s="7">
        <v>1955</v>
      </c>
      <c r="B11" s="15">
        <v>19.35538235294118</v>
      </c>
      <c r="C11" s="15">
        <v>20.7</v>
      </c>
      <c r="D11" s="11">
        <f t="shared" si="0"/>
        <v>0.9350426257459508</v>
      </c>
    </row>
    <row r="12" spans="1:4" ht="12.75">
      <c r="A12" s="7">
        <v>1956</v>
      </c>
      <c r="B12" s="15">
        <v>22.120436974789918</v>
      </c>
      <c r="C12" s="15">
        <v>22.2</v>
      </c>
      <c r="D12" s="11">
        <f t="shared" si="0"/>
        <v>0.9964160799454919</v>
      </c>
    </row>
    <row r="13" spans="1:4" ht="12.75">
      <c r="A13" s="7">
        <v>1957</v>
      </c>
      <c r="B13" s="15">
        <v>23.042121848739498</v>
      </c>
      <c r="C13" s="15">
        <v>23.1</v>
      </c>
      <c r="D13" s="11">
        <f t="shared" si="0"/>
        <v>0.9974944523263851</v>
      </c>
    </row>
    <row r="14" spans="1:4" ht="12.75">
      <c r="A14" s="7">
        <v>1958</v>
      </c>
      <c r="B14" s="15">
        <v>25.80717647058824</v>
      </c>
      <c r="C14" s="15">
        <v>21.4</v>
      </c>
      <c r="D14" s="11">
        <f t="shared" si="0"/>
        <v>1.2059428257284224</v>
      </c>
    </row>
    <row r="15" spans="1:4" ht="12.75">
      <c r="A15" s="7">
        <v>1959</v>
      </c>
      <c r="B15" s="15">
        <v>25.80717647058824</v>
      </c>
      <c r="C15" s="15">
        <v>21.8</v>
      </c>
      <c r="D15" s="11">
        <f t="shared" si="0"/>
        <v>1.183815434430653</v>
      </c>
    </row>
    <row r="16" spans="1:4" ht="12.75">
      <c r="A16" s="7">
        <v>1960</v>
      </c>
      <c r="B16" s="15">
        <v>24.88549159663866</v>
      </c>
      <c r="C16" s="15">
        <v>21.7</v>
      </c>
      <c r="D16" s="11">
        <f t="shared" si="0"/>
        <v>1.1467968477713668</v>
      </c>
    </row>
    <row r="17" spans="1:4" ht="12.75">
      <c r="A17" s="7">
        <v>1961</v>
      </c>
      <c r="B17" s="15">
        <v>28.57223109243698</v>
      </c>
      <c r="C17" s="15">
        <v>27</v>
      </c>
      <c r="D17" s="11">
        <f t="shared" si="0"/>
        <v>1.0582307812013696</v>
      </c>
    </row>
    <row r="18" spans="1:4" ht="12.75">
      <c r="A18" s="7">
        <v>1962</v>
      </c>
      <c r="B18" s="15">
        <v>28.57223109243698</v>
      </c>
      <c r="C18" s="15">
        <v>27</v>
      </c>
      <c r="D18" s="11">
        <f t="shared" si="0"/>
        <v>1.0582307812013696</v>
      </c>
    </row>
    <row r="19" spans="1:4" ht="12.75">
      <c r="A19" s="7">
        <v>1963</v>
      </c>
      <c r="B19" s="15">
        <v>29.49391596638656</v>
      </c>
      <c r="C19" s="15">
        <v>27.6</v>
      </c>
      <c r="D19" s="11">
        <f t="shared" si="0"/>
        <v>1.0686201437096579</v>
      </c>
    </row>
    <row r="20" spans="1:4" ht="12.75">
      <c r="A20" s="7">
        <v>1964</v>
      </c>
      <c r="B20" s="15">
        <v>28.699</v>
      </c>
      <c r="C20" s="15">
        <v>25.146</v>
      </c>
      <c r="D20" s="11">
        <f t="shared" si="0"/>
        <v>1.141294838145232</v>
      </c>
    </row>
    <row r="21" spans="1:4" ht="12.75">
      <c r="A21" s="7">
        <v>1965</v>
      </c>
      <c r="B21" s="15">
        <v>31.08</v>
      </c>
      <c r="C21" s="15">
        <v>25.207</v>
      </c>
      <c r="D21" s="11">
        <f t="shared" si="0"/>
        <v>1.2329908358789223</v>
      </c>
    </row>
    <row r="22" spans="1:4" ht="12.75">
      <c r="A22" s="7">
        <v>1966</v>
      </c>
      <c r="B22" s="15">
        <v>35.732</v>
      </c>
      <c r="C22" s="15">
        <v>25.908</v>
      </c>
      <c r="D22" s="11">
        <f t="shared" si="0"/>
        <v>1.379187895630693</v>
      </c>
    </row>
    <row r="23" spans="1:4" ht="12.75">
      <c r="A23" s="7">
        <v>1967</v>
      </c>
      <c r="B23" s="15">
        <v>37.098</v>
      </c>
      <c r="C23" s="15">
        <v>27.452</v>
      </c>
      <c r="D23" s="11">
        <f t="shared" si="0"/>
        <v>1.3513769488561853</v>
      </c>
    </row>
    <row r="24" spans="1:4" ht="12.75">
      <c r="A24" s="7">
        <v>1968</v>
      </c>
      <c r="B24" s="15">
        <v>40.611</v>
      </c>
      <c r="C24" s="15">
        <v>27.911</v>
      </c>
      <c r="D24" s="11">
        <f t="shared" si="0"/>
        <v>1.455017734943212</v>
      </c>
    </row>
    <row r="25" spans="1:4" ht="12.75">
      <c r="A25" s="7">
        <v>1969</v>
      </c>
      <c r="B25" s="15">
        <v>40.943</v>
      </c>
      <c r="C25" s="15">
        <v>28.073</v>
      </c>
      <c r="D25" s="11">
        <f t="shared" si="0"/>
        <v>1.4584476187083675</v>
      </c>
    </row>
    <row r="26" spans="1:4" ht="12.75">
      <c r="A26" s="7">
        <v>1970</v>
      </c>
      <c r="B26" s="15">
        <v>42.134</v>
      </c>
      <c r="C26" s="15">
        <v>28.24</v>
      </c>
      <c r="D26" s="11">
        <f t="shared" si="0"/>
        <v>1.4919971671388104</v>
      </c>
    </row>
    <row r="27" spans="1:4" ht="12.75">
      <c r="A27" s="7">
        <v>1971</v>
      </c>
      <c r="B27" s="15">
        <v>43.441</v>
      </c>
      <c r="C27" s="15">
        <v>28.366</v>
      </c>
      <c r="D27" s="11">
        <f t="shared" si="0"/>
        <v>1.531446097440598</v>
      </c>
    </row>
    <row r="28" spans="1:4" ht="12.75">
      <c r="A28" s="7">
        <v>1972</v>
      </c>
      <c r="B28" s="15">
        <v>43.906</v>
      </c>
      <c r="C28" s="15">
        <v>29.586</v>
      </c>
      <c r="D28" s="11">
        <f t="shared" si="0"/>
        <v>1.4840127087135808</v>
      </c>
    </row>
    <row r="29" spans="1:4" ht="12.75">
      <c r="A29" s="7">
        <v>1973</v>
      </c>
      <c r="B29" s="15">
        <v>54.007</v>
      </c>
      <c r="C29" s="15">
        <v>33.8</v>
      </c>
      <c r="D29" s="11">
        <f t="shared" si="0"/>
        <v>1.5978402366863906</v>
      </c>
    </row>
    <row r="30" spans="1:4" ht="12.75">
      <c r="A30" s="7">
        <v>1974</v>
      </c>
      <c r="B30" s="15">
        <v>44.246</v>
      </c>
      <c r="C30" s="15">
        <v>31.975</v>
      </c>
      <c r="D30" s="11">
        <f t="shared" si="0"/>
        <v>1.3837685691946833</v>
      </c>
    </row>
    <row r="31" spans="1:4" ht="12.75">
      <c r="A31" s="7">
        <v>1975</v>
      </c>
      <c r="B31" s="15">
        <v>53.633</v>
      </c>
      <c r="C31" s="15">
        <v>32.429</v>
      </c>
      <c r="D31" s="11">
        <f t="shared" si="0"/>
        <v>1.6538592000986772</v>
      </c>
    </row>
    <row r="32" spans="1:4" ht="12.75">
      <c r="A32" s="7">
        <v>1976</v>
      </c>
      <c r="B32" s="15">
        <v>45.463</v>
      </c>
      <c r="C32" s="15">
        <v>30.432</v>
      </c>
      <c r="D32" s="11">
        <f t="shared" si="0"/>
        <v>1.49392087276551</v>
      </c>
    </row>
    <row r="33" spans="1:4" ht="12.75">
      <c r="A33" s="7">
        <v>1977</v>
      </c>
      <c r="B33" s="15">
        <v>59.907</v>
      </c>
      <c r="C33" s="15">
        <v>34.388</v>
      </c>
      <c r="D33" s="11">
        <f t="shared" si="0"/>
        <v>1.7420902640455973</v>
      </c>
    </row>
    <row r="34" spans="1:4" ht="12.75">
      <c r="A34" s="7">
        <v>1978</v>
      </c>
      <c r="B34" s="15">
        <v>63.468</v>
      </c>
      <c r="C34" s="15">
        <v>37.394</v>
      </c>
      <c r="D34" s="11">
        <f t="shared" si="0"/>
        <v>1.6972776381237633</v>
      </c>
    </row>
    <row r="35" spans="1:4" ht="12.75">
      <c r="A35" s="7">
        <v>1979</v>
      </c>
      <c r="B35" s="15">
        <v>74.633</v>
      </c>
      <c r="C35" s="15">
        <v>40.58</v>
      </c>
      <c r="D35" s="11">
        <f t="shared" si="0"/>
        <v>1.8391572203055693</v>
      </c>
    </row>
    <row r="36" spans="1:4" ht="12.75">
      <c r="A36" s="7">
        <v>1980</v>
      </c>
      <c r="B36" s="15">
        <v>62.226</v>
      </c>
      <c r="C36" s="15">
        <v>39.52</v>
      </c>
      <c r="D36" s="11">
        <f t="shared" si="0"/>
        <v>1.5745445344129554</v>
      </c>
    </row>
    <row r="37" spans="1:4" ht="12.75">
      <c r="A37" s="7">
        <v>1981</v>
      </c>
      <c r="B37" s="15">
        <v>69.098</v>
      </c>
      <c r="C37" s="15">
        <v>39.783</v>
      </c>
      <c r="D37" s="11">
        <f t="shared" si="0"/>
        <v>1.736872533494206</v>
      </c>
    </row>
    <row r="38" spans="1:4" ht="12.75">
      <c r="A38" s="7">
        <v>1982</v>
      </c>
      <c r="B38" s="15">
        <v>74.505</v>
      </c>
      <c r="C38" s="15">
        <v>41.643</v>
      </c>
      <c r="D38" s="11">
        <f aca="true" t="shared" si="1" ref="D38:D69">B38/C38</f>
        <v>1.7891362293782866</v>
      </c>
    </row>
    <row r="39" spans="1:4" ht="12.75">
      <c r="A39" s="7">
        <v>1983</v>
      </c>
      <c r="B39" s="15">
        <v>60.563</v>
      </c>
      <c r="C39" s="15">
        <v>38.417</v>
      </c>
      <c r="D39" s="11">
        <f t="shared" si="1"/>
        <v>1.576463544784861</v>
      </c>
    </row>
    <row r="40" spans="1:4" ht="12.75">
      <c r="A40" s="7">
        <v>1984</v>
      </c>
      <c r="B40" s="15">
        <v>68.035</v>
      </c>
      <c r="C40" s="15">
        <v>40.29</v>
      </c>
      <c r="D40" s="11">
        <f t="shared" si="1"/>
        <v>1.688632414991313</v>
      </c>
    </row>
    <row r="41" spans="1:4" ht="12.75">
      <c r="A41" s="7">
        <v>1985</v>
      </c>
      <c r="B41" s="15">
        <v>75.606</v>
      </c>
      <c r="C41" s="15">
        <v>39.225</v>
      </c>
      <c r="D41" s="11">
        <f t="shared" si="1"/>
        <v>1.927495219885277</v>
      </c>
    </row>
    <row r="42" spans="1:4" ht="12.75">
      <c r="A42" s="7">
        <v>1986</v>
      </c>
      <c r="B42" s="15">
        <v>98.049</v>
      </c>
      <c r="C42" s="15">
        <v>51.577</v>
      </c>
      <c r="D42" s="11">
        <f t="shared" si="1"/>
        <v>1.901021773271032</v>
      </c>
    </row>
    <row r="43" spans="1:4" ht="12.75">
      <c r="A43" s="7">
        <v>1987</v>
      </c>
      <c r="B43" s="15">
        <v>103.654</v>
      </c>
      <c r="C43" s="15">
        <v>54.062</v>
      </c>
      <c r="D43" s="11">
        <f t="shared" si="1"/>
        <v>1.9173171543783063</v>
      </c>
    </row>
    <row r="44" spans="1:4" ht="12.75">
      <c r="A44" s="7">
        <v>1988</v>
      </c>
      <c r="B44" s="15">
        <v>95.857</v>
      </c>
      <c r="C44" s="15">
        <v>55.659</v>
      </c>
      <c r="D44" s="11">
        <f t="shared" si="1"/>
        <v>1.7222192277978405</v>
      </c>
    </row>
    <row r="45" spans="1:4" ht="12.75">
      <c r="A45" s="7">
        <v>1989</v>
      </c>
      <c r="B45" s="15">
        <v>107.192</v>
      </c>
      <c r="C45" s="15">
        <v>58.355</v>
      </c>
      <c r="D45" s="11">
        <f t="shared" si="1"/>
        <v>1.836894867620598</v>
      </c>
    </row>
    <row r="46" spans="1:4" ht="12.75">
      <c r="A46" s="7">
        <v>1990</v>
      </c>
      <c r="B46" s="15">
        <v>104.29</v>
      </c>
      <c r="C46" s="15">
        <v>54.419</v>
      </c>
      <c r="D46" s="11">
        <f t="shared" si="1"/>
        <v>1.9164262481853767</v>
      </c>
    </row>
    <row r="47" spans="1:4" ht="12.75">
      <c r="A47" s="7">
        <v>1991</v>
      </c>
      <c r="B47" s="15">
        <v>107.297</v>
      </c>
      <c r="C47" s="15">
        <v>54.944</v>
      </c>
      <c r="D47" s="11">
        <f t="shared" si="1"/>
        <v>1.9528428945835759</v>
      </c>
    </row>
    <row r="48" spans="1:4" ht="12.75">
      <c r="A48" s="7">
        <v>1992</v>
      </c>
      <c r="B48" s="15">
        <v>117.206</v>
      </c>
      <c r="C48" s="15">
        <v>56.595</v>
      </c>
      <c r="D48" s="11">
        <f t="shared" si="1"/>
        <v>2.0709603321848222</v>
      </c>
    </row>
    <row r="49" spans="1:4" ht="12.75">
      <c r="A49" s="7">
        <v>1993</v>
      </c>
      <c r="B49" s="15">
        <v>117.582</v>
      </c>
      <c r="C49" s="15">
        <v>60.258</v>
      </c>
      <c r="D49" s="11">
        <f t="shared" si="1"/>
        <v>1.9513093697102457</v>
      </c>
    </row>
    <row r="50" spans="1:4" ht="12.75">
      <c r="A50" s="7">
        <v>1994</v>
      </c>
      <c r="B50" s="15">
        <v>137.646</v>
      </c>
      <c r="C50" s="15">
        <v>62.15</v>
      </c>
      <c r="D50" s="11">
        <f t="shared" si="1"/>
        <v>2.2147385358004827</v>
      </c>
    </row>
    <row r="51" spans="1:4" ht="12.75">
      <c r="A51" s="7">
        <v>1995</v>
      </c>
      <c r="B51" s="15">
        <v>124.706</v>
      </c>
      <c r="C51" s="15">
        <v>61.063</v>
      </c>
      <c r="D51" s="11">
        <f t="shared" si="1"/>
        <v>2.042251445228698</v>
      </c>
    </row>
    <row r="52" spans="1:4" ht="12.75">
      <c r="A52" s="7">
        <v>1996</v>
      </c>
      <c r="B52" s="15">
        <v>131.947</v>
      </c>
      <c r="C52" s="15">
        <v>62.439</v>
      </c>
      <c r="D52" s="11">
        <f t="shared" si="1"/>
        <v>2.113214497349413</v>
      </c>
    </row>
    <row r="53" spans="1:4" ht="12.75">
      <c r="A53" s="7">
        <v>1997</v>
      </c>
      <c r="B53" s="15">
        <v>157.95</v>
      </c>
      <c r="C53" s="15">
        <v>68.528</v>
      </c>
      <c r="D53" s="11">
        <f t="shared" si="1"/>
        <v>2.304897268269904</v>
      </c>
    </row>
    <row r="54" spans="1:4" ht="12.75">
      <c r="A54" s="7">
        <v>1998</v>
      </c>
      <c r="B54" s="15">
        <v>159.826</v>
      </c>
      <c r="C54" s="15">
        <v>71.299</v>
      </c>
      <c r="D54" s="11">
        <f t="shared" si="1"/>
        <v>2.2416303173957557</v>
      </c>
    </row>
    <row r="55" spans="1:4" ht="12.75">
      <c r="A55" s="7">
        <v>1999</v>
      </c>
      <c r="B55" s="15">
        <v>160.347</v>
      </c>
      <c r="C55" s="15">
        <v>71.914</v>
      </c>
      <c r="D55" s="11">
        <f t="shared" si="1"/>
        <v>2.2297049253274746</v>
      </c>
    </row>
    <row r="56" spans="1:4" ht="12.75">
      <c r="A56" s="7">
        <v>2000</v>
      </c>
      <c r="B56" s="15">
        <v>175.759</v>
      </c>
      <c r="C56" s="15">
        <v>75.439</v>
      </c>
      <c r="D56" s="11">
        <f t="shared" si="1"/>
        <v>2.329816142843887</v>
      </c>
    </row>
    <row r="57" spans="1:4" ht="12.75">
      <c r="A57" s="7">
        <v>2001</v>
      </c>
      <c r="B57" s="15">
        <v>184.815</v>
      </c>
      <c r="C57" s="15">
        <v>79.466</v>
      </c>
      <c r="D57" s="11">
        <f t="shared" si="1"/>
        <v>2.3257116250975263</v>
      </c>
    </row>
    <row r="58" spans="1:4" ht="12.75">
      <c r="A58" s="7">
        <v>2002</v>
      </c>
      <c r="B58" s="15">
        <v>196.869</v>
      </c>
      <c r="C58" s="15">
        <v>82.31</v>
      </c>
      <c r="D58" s="11">
        <f t="shared" si="1"/>
        <v>2.391799295346859</v>
      </c>
    </row>
    <row r="59" spans="1:4" ht="12.75">
      <c r="A59" s="7">
        <v>2003</v>
      </c>
      <c r="B59" s="15">
        <v>186.638</v>
      </c>
      <c r="C59" s="15">
        <v>88.408</v>
      </c>
      <c r="D59" s="11">
        <f t="shared" si="1"/>
        <v>2.11109854311827</v>
      </c>
    </row>
    <row r="60" spans="1:4" ht="12.75">
      <c r="A60" s="7">
        <v>2004</v>
      </c>
      <c r="B60" s="15">
        <v>215.777</v>
      </c>
      <c r="C60" s="15">
        <v>93.176</v>
      </c>
      <c r="D60" s="11">
        <f t="shared" si="1"/>
        <v>2.3158002060616467</v>
      </c>
    </row>
    <row r="61" spans="1:4" ht="12.75">
      <c r="A61" s="7">
        <v>2005</v>
      </c>
      <c r="B61" s="15">
        <v>220.67</v>
      </c>
      <c r="C61" s="15">
        <v>92.916</v>
      </c>
      <c r="D61" s="11">
        <f t="shared" si="1"/>
        <v>2.3749408067501827</v>
      </c>
    </row>
    <row r="62" spans="1:4" ht="12.75">
      <c r="A62" s="7">
        <v>2006</v>
      </c>
      <c r="B62" s="15">
        <v>237.126</v>
      </c>
      <c r="C62" s="15">
        <v>94.256</v>
      </c>
      <c r="D62" s="11">
        <f t="shared" si="1"/>
        <v>2.51576557460533</v>
      </c>
    </row>
    <row r="63" spans="1:9" ht="12.75">
      <c r="A63" s="7">
        <v>2007</v>
      </c>
      <c r="B63" s="15">
        <v>221.006</v>
      </c>
      <c r="C63" s="15">
        <v>90.674</v>
      </c>
      <c r="D63" s="11">
        <f t="shared" si="1"/>
        <v>2.437369036327944</v>
      </c>
      <c r="F63" s="7"/>
      <c r="G63" s="15"/>
      <c r="H63" s="15"/>
      <c r="I63" s="85"/>
    </row>
    <row r="64" spans="1:9" ht="12.75">
      <c r="A64" s="7">
        <v>2008</v>
      </c>
      <c r="B64" s="15">
        <v>211.964</v>
      </c>
      <c r="C64" s="15">
        <v>96.398</v>
      </c>
      <c r="D64" s="11">
        <f t="shared" si="1"/>
        <v>2.1988422996327723</v>
      </c>
      <c r="F64" s="7"/>
      <c r="G64" s="15"/>
      <c r="H64" s="15"/>
      <c r="I64" s="85"/>
    </row>
    <row r="65" spans="1:9" ht="12.75">
      <c r="A65" s="12">
        <v>2009</v>
      </c>
      <c r="B65" s="15">
        <v>259.702</v>
      </c>
      <c r="C65" s="15">
        <v>101.917</v>
      </c>
      <c r="D65" s="11">
        <f t="shared" si="1"/>
        <v>2.548171551360421</v>
      </c>
      <c r="F65" s="12"/>
      <c r="G65" s="15"/>
      <c r="H65" s="15"/>
      <c r="I65" s="85"/>
    </row>
    <row r="66" spans="1:10" ht="12.75">
      <c r="A66" s="4">
        <v>2010</v>
      </c>
      <c r="B66" s="86">
        <v>253.69</v>
      </c>
      <c r="C66" s="86">
        <v>101.972</v>
      </c>
      <c r="D66" s="14">
        <f t="shared" si="1"/>
        <v>2.487839799160554</v>
      </c>
      <c r="F66" s="12"/>
      <c r="G66" s="19"/>
      <c r="H66" s="19"/>
      <c r="I66" s="87"/>
      <c r="J66" s="20"/>
    </row>
    <row r="67" spans="7:11" ht="12.75">
      <c r="G67" s="20"/>
      <c r="H67" s="20"/>
      <c r="I67" s="20"/>
      <c r="J67" s="20"/>
      <c r="K67" s="20"/>
    </row>
    <row r="68" spans="1:8" ht="66" customHeight="1">
      <c r="A68" s="59" t="s">
        <v>78</v>
      </c>
      <c r="B68" s="59"/>
      <c r="C68" s="59"/>
      <c r="D68" s="59"/>
      <c r="E68" s="60"/>
      <c r="F68" s="60"/>
      <c r="G68" s="60"/>
      <c r="H68" s="60"/>
    </row>
    <row r="69" spans="1:4" ht="12.75">
      <c r="A69" s="28"/>
      <c r="B69" s="28"/>
      <c r="C69" s="28"/>
      <c r="D69" s="28"/>
    </row>
    <row r="70" spans="1:5" ht="66.75" customHeight="1">
      <c r="A70" s="38" t="s">
        <v>19</v>
      </c>
      <c r="B70" s="38"/>
      <c r="C70" s="38"/>
      <c r="D70" s="38"/>
      <c r="E70" s="82"/>
    </row>
  </sheetData>
  <sheetProtection/>
  <mergeCells count="2">
    <mergeCell ref="A68:D68"/>
    <mergeCell ref="A70:D70"/>
  </mergeCells>
  <printOptions/>
  <pageMargins left="0.75" right="0.75" top="1" bottom="1" header="0.5" footer="0.5"/>
  <pageSetup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12.28125" style="27" customWidth="1"/>
    <col min="3" max="3" width="11.57421875" style="28" customWidth="1"/>
    <col min="4" max="4" width="13.57421875" style="28" customWidth="1"/>
    <col min="5" max="5" width="13.7109375" style="28" customWidth="1"/>
    <col min="6" max="16384" width="9.140625" style="28" customWidth="1"/>
  </cols>
  <sheetData>
    <row r="1" spans="1:2" ht="12.75">
      <c r="A1" s="39" t="s">
        <v>68</v>
      </c>
      <c r="B1" s="88"/>
    </row>
    <row r="3" spans="1:5" ht="38.25">
      <c r="A3" s="29" t="s">
        <v>1</v>
      </c>
      <c r="B3" s="30" t="s">
        <v>2</v>
      </c>
      <c r="C3" s="30" t="s">
        <v>6</v>
      </c>
      <c r="D3" s="30" t="s">
        <v>5</v>
      </c>
      <c r="E3" s="89" t="s">
        <v>74</v>
      </c>
    </row>
    <row r="4" spans="1:5" ht="12.75">
      <c r="A4" s="31"/>
      <c r="C4" s="90" t="s">
        <v>8</v>
      </c>
      <c r="D4" s="90"/>
      <c r="E4" s="27" t="s">
        <v>11</v>
      </c>
    </row>
    <row r="6" spans="1:5" ht="12.75">
      <c r="A6" s="31">
        <v>1964</v>
      </c>
      <c r="B6" s="42">
        <v>7.87</v>
      </c>
      <c r="C6" s="42">
        <v>0</v>
      </c>
      <c r="D6" s="42">
        <v>7.293</v>
      </c>
      <c r="E6" s="91">
        <f aca="true" t="shared" si="0" ref="E6:E52">(C6/D6)*100</f>
        <v>0</v>
      </c>
    </row>
    <row r="7" spans="1:5" ht="12.75">
      <c r="A7" s="31">
        <v>1965</v>
      </c>
      <c r="B7" s="42">
        <v>6.14</v>
      </c>
      <c r="C7" s="42">
        <v>0</v>
      </c>
      <c r="D7" s="42">
        <v>5.59</v>
      </c>
      <c r="E7" s="91">
        <f t="shared" si="0"/>
        <v>0</v>
      </c>
    </row>
    <row r="8" spans="1:5" ht="12.75">
      <c r="A8" s="31">
        <v>1966</v>
      </c>
      <c r="B8" s="42">
        <v>8.27</v>
      </c>
      <c r="C8" s="42">
        <v>0</v>
      </c>
      <c r="D8" s="42">
        <v>7.705</v>
      </c>
      <c r="E8" s="91">
        <f t="shared" si="0"/>
        <v>0</v>
      </c>
    </row>
    <row r="9" spans="1:5" ht="12.75">
      <c r="A9" s="31">
        <v>1967</v>
      </c>
      <c r="B9" s="42">
        <v>8.27</v>
      </c>
      <c r="C9" s="42">
        <v>0</v>
      </c>
      <c r="D9" s="42">
        <v>7.699</v>
      </c>
      <c r="E9" s="91">
        <f t="shared" si="0"/>
        <v>0</v>
      </c>
    </row>
    <row r="10" spans="1:5" ht="12.75">
      <c r="A10" s="31">
        <v>1968</v>
      </c>
      <c r="B10" s="42">
        <v>8.04</v>
      </c>
      <c r="C10" s="42">
        <v>0</v>
      </c>
      <c r="D10" s="42">
        <v>7.552</v>
      </c>
      <c r="E10" s="91">
        <f t="shared" si="0"/>
        <v>0</v>
      </c>
    </row>
    <row r="11" spans="1:5" ht="12.75">
      <c r="A11" s="31">
        <v>1969</v>
      </c>
      <c r="B11" s="42">
        <v>7.63</v>
      </c>
      <c r="C11" s="42">
        <v>0</v>
      </c>
      <c r="D11" s="42">
        <v>7.206</v>
      </c>
      <c r="E11" s="91">
        <f t="shared" si="0"/>
        <v>0</v>
      </c>
    </row>
    <row r="12" spans="1:5" ht="12.75">
      <c r="A12" s="31">
        <v>1970</v>
      </c>
      <c r="B12" s="42">
        <v>8.71</v>
      </c>
      <c r="C12" s="42">
        <v>0</v>
      </c>
      <c r="D12" s="42">
        <v>8.25</v>
      </c>
      <c r="E12" s="91">
        <f t="shared" si="0"/>
        <v>0</v>
      </c>
    </row>
    <row r="13" spans="1:5" ht="12.75">
      <c r="A13" s="31">
        <v>1971</v>
      </c>
      <c r="B13" s="42">
        <v>8.61</v>
      </c>
      <c r="C13" s="42">
        <v>0.002</v>
      </c>
      <c r="D13" s="42">
        <v>8.242</v>
      </c>
      <c r="E13" s="91">
        <f t="shared" si="0"/>
        <v>0.024265954865323947</v>
      </c>
    </row>
    <row r="14" spans="1:5" ht="12.75">
      <c r="A14" s="31">
        <v>1972</v>
      </c>
      <c r="B14" s="42">
        <v>6.45</v>
      </c>
      <c r="C14" s="42">
        <v>0.255</v>
      </c>
      <c r="D14" s="42">
        <v>6.395</v>
      </c>
      <c r="E14" s="91">
        <f t="shared" si="0"/>
        <v>3.9874902267396406</v>
      </c>
    </row>
    <row r="15" spans="1:5" ht="12.75">
      <c r="A15" s="31">
        <v>1973</v>
      </c>
      <c r="B15" s="42">
        <v>8.37</v>
      </c>
      <c r="C15" s="42">
        <v>0.619</v>
      </c>
      <c r="D15" s="42">
        <v>8.649</v>
      </c>
      <c r="E15" s="91">
        <f t="shared" si="0"/>
        <v>7.156896751069489</v>
      </c>
    </row>
    <row r="16" spans="1:5" ht="12.75">
      <c r="A16" s="31">
        <v>1974</v>
      </c>
      <c r="B16" s="42">
        <v>7.47</v>
      </c>
      <c r="C16" s="42">
        <v>0.036</v>
      </c>
      <c r="D16" s="42">
        <v>7.176</v>
      </c>
      <c r="E16" s="91">
        <f t="shared" si="0"/>
        <v>0.5016722408026755</v>
      </c>
    </row>
    <row r="17" spans="1:5" ht="12.75">
      <c r="A17" s="31">
        <v>1975</v>
      </c>
      <c r="B17" s="42">
        <v>7.24</v>
      </c>
      <c r="C17" s="42">
        <v>0.025</v>
      </c>
      <c r="D17" s="42">
        <v>7.087</v>
      </c>
      <c r="E17" s="91">
        <f t="shared" si="0"/>
        <v>0.3527585720333004</v>
      </c>
    </row>
    <row r="18" spans="1:5" ht="12.75">
      <c r="A18" s="31">
        <v>1976</v>
      </c>
      <c r="B18" s="42">
        <v>6.64</v>
      </c>
      <c r="C18" s="42">
        <v>0.253</v>
      </c>
      <c r="D18" s="42">
        <v>6.778</v>
      </c>
      <c r="E18" s="91">
        <f t="shared" si="0"/>
        <v>3.732664502803187</v>
      </c>
    </row>
    <row r="19" spans="1:5" ht="12.75">
      <c r="A19" s="31">
        <v>1977</v>
      </c>
      <c r="B19" s="42">
        <v>7.26</v>
      </c>
      <c r="C19" s="42">
        <v>0.188</v>
      </c>
      <c r="D19" s="42">
        <v>7.358</v>
      </c>
      <c r="E19" s="91">
        <f t="shared" si="0"/>
        <v>2.5550421310138627</v>
      </c>
    </row>
    <row r="20" spans="1:5" ht="12.75">
      <c r="A20" s="31">
        <v>1978</v>
      </c>
      <c r="B20" s="42">
        <v>7.565</v>
      </c>
      <c r="C20" s="42">
        <v>0.261</v>
      </c>
      <c r="D20" s="42">
        <v>7.552</v>
      </c>
      <c r="E20" s="91">
        <f t="shared" si="0"/>
        <v>3.456038135593221</v>
      </c>
    </row>
    <row r="21" spans="1:5" ht="12.75">
      <c r="A21" s="31">
        <v>1979</v>
      </c>
      <c r="B21" s="42">
        <v>7.46</v>
      </c>
      <c r="C21" s="42">
        <v>0.81</v>
      </c>
      <c r="D21" s="42">
        <v>8.063</v>
      </c>
      <c r="E21" s="91">
        <f t="shared" si="0"/>
        <v>10.045888627061887</v>
      </c>
    </row>
    <row r="22" spans="1:5" ht="12.75">
      <c r="A22" s="31">
        <v>1980</v>
      </c>
      <c r="B22" s="42">
        <v>7.94</v>
      </c>
      <c r="C22" s="42">
        <v>0.54</v>
      </c>
      <c r="D22" s="42">
        <v>8.337</v>
      </c>
      <c r="E22" s="91">
        <f t="shared" si="0"/>
        <v>6.477150053976251</v>
      </c>
    </row>
    <row r="23" spans="1:5" ht="12.75">
      <c r="A23" s="31">
        <v>1981</v>
      </c>
      <c r="B23" s="42">
        <v>9.325</v>
      </c>
      <c r="C23" s="42">
        <v>0.53</v>
      </c>
      <c r="D23" s="42">
        <v>9.745</v>
      </c>
      <c r="E23" s="91">
        <f t="shared" si="0"/>
        <v>5.4386865059004625</v>
      </c>
    </row>
    <row r="24" spans="1:5" ht="12.75">
      <c r="A24" s="31">
        <v>1982</v>
      </c>
      <c r="B24" s="42">
        <v>9.03</v>
      </c>
      <c r="C24" s="42">
        <v>0.03</v>
      </c>
      <c r="D24" s="42">
        <v>8.74</v>
      </c>
      <c r="E24" s="91">
        <f t="shared" si="0"/>
        <v>0.34324942791762014</v>
      </c>
    </row>
    <row r="25" spans="1:5" ht="12.75">
      <c r="A25" s="31">
        <v>1983</v>
      </c>
      <c r="B25" s="42">
        <v>9.76</v>
      </c>
      <c r="C25" s="42">
        <v>0</v>
      </c>
      <c r="D25" s="42">
        <v>8.96</v>
      </c>
      <c r="E25" s="91">
        <f t="shared" si="0"/>
        <v>0</v>
      </c>
    </row>
    <row r="26" spans="1:5" ht="12.75">
      <c r="A26" s="31">
        <v>1984</v>
      </c>
      <c r="B26" s="42">
        <v>9.695</v>
      </c>
      <c r="C26" s="42">
        <v>0</v>
      </c>
      <c r="D26" s="42">
        <v>8.615</v>
      </c>
      <c r="E26" s="91">
        <f t="shared" si="0"/>
        <v>0</v>
      </c>
    </row>
    <row r="27" spans="1:5" ht="12.75">
      <c r="A27" s="31">
        <v>1985</v>
      </c>
      <c r="B27" s="42">
        <v>10.509</v>
      </c>
      <c r="C27" s="42">
        <v>0.28</v>
      </c>
      <c r="D27" s="42">
        <v>9.529</v>
      </c>
      <c r="E27" s="91">
        <f t="shared" si="0"/>
        <v>2.938398572777836</v>
      </c>
    </row>
    <row r="28" spans="1:5" ht="12.75">
      <c r="A28" s="31">
        <v>1986</v>
      </c>
      <c r="B28" s="42">
        <v>11.614</v>
      </c>
      <c r="C28" s="42">
        <v>0.19</v>
      </c>
      <c r="D28" s="42">
        <v>10.054</v>
      </c>
      <c r="E28" s="91">
        <f t="shared" si="0"/>
        <v>1.8897951064253034</v>
      </c>
    </row>
    <row r="29" spans="1:5" ht="12.75">
      <c r="A29" s="31">
        <v>1987</v>
      </c>
      <c r="B29" s="42">
        <v>12.184</v>
      </c>
      <c r="C29" s="42">
        <v>0.208</v>
      </c>
      <c r="D29" s="42">
        <v>10.91</v>
      </c>
      <c r="E29" s="91">
        <f t="shared" si="0"/>
        <v>1.906507791017415</v>
      </c>
    </row>
    <row r="30" spans="1:5" ht="12.75">
      <c r="A30" s="31">
        <v>1988</v>
      </c>
      <c r="B30" s="42">
        <v>11.645</v>
      </c>
      <c r="C30" s="42">
        <v>0.033</v>
      </c>
      <c r="D30" s="42">
        <v>10.469</v>
      </c>
      <c r="E30" s="91">
        <f t="shared" si="0"/>
        <v>0.31521635304231543</v>
      </c>
    </row>
    <row r="31" spans="1:5" ht="12.75">
      <c r="A31" s="31">
        <v>1989</v>
      </c>
      <c r="B31" s="42">
        <v>10.227</v>
      </c>
      <c r="C31" s="42">
        <v>0.001</v>
      </c>
      <c r="D31" s="42">
        <v>9.121</v>
      </c>
      <c r="E31" s="91">
        <f t="shared" si="0"/>
        <v>0.01096371011950444</v>
      </c>
    </row>
    <row r="32" spans="1:5" ht="12.75">
      <c r="A32" s="31">
        <v>1990</v>
      </c>
      <c r="B32" s="42">
        <v>11</v>
      </c>
      <c r="C32" s="42">
        <v>0.001</v>
      </c>
      <c r="D32" s="42">
        <v>9.713</v>
      </c>
      <c r="E32" s="91">
        <f t="shared" si="0"/>
        <v>0.010295480284155258</v>
      </c>
    </row>
    <row r="33" spans="1:5" ht="12.75">
      <c r="A33" s="31">
        <v>1991</v>
      </c>
      <c r="B33" s="42">
        <v>9.71</v>
      </c>
      <c r="C33" s="42">
        <v>0.136</v>
      </c>
      <c r="D33" s="42">
        <v>8.756</v>
      </c>
      <c r="E33" s="91">
        <f t="shared" si="0"/>
        <v>1.5532206486980358</v>
      </c>
    </row>
    <row r="34" spans="1:5" ht="12.75">
      <c r="A34" s="31">
        <v>1992</v>
      </c>
      <c r="B34" s="42">
        <v>10.3</v>
      </c>
      <c r="C34" s="42">
        <v>0.15</v>
      </c>
      <c r="D34" s="42">
        <v>10.15</v>
      </c>
      <c r="E34" s="91">
        <f t="shared" si="0"/>
        <v>1.477832512315271</v>
      </c>
    </row>
    <row r="35" spans="1:5" ht="12.75">
      <c r="A35" s="31">
        <v>1993</v>
      </c>
      <c r="B35" s="42">
        <v>15.31</v>
      </c>
      <c r="C35" s="42">
        <v>0.125</v>
      </c>
      <c r="D35" s="42">
        <v>14.335</v>
      </c>
      <c r="E35" s="91">
        <f t="shared" si="0"/>
        <v>0.8719916288803626</v>
      </c>
    </row>
    <row r="36" spans="1:5" ht="12.75">
      <c r="A36" s="31">
        <v>1994</v>
      </c>
      <c r="B36" s="42">
        <v>16</v>
      </c>
      <c r="C36" s="42">
        <v>0.155</v>
      </c>
      <c r="D36" s="42">
        <v>15.761</v>
      </c>
      <c r="E36" s="91">
        <f t="shared" si="0"/>
        <v>0.9834401370471417</v>
      </c>
    </row>
    <row r="37" spans="1:5" ht="12.75">
      <c r="A37" s="31">
        <v>1995</v>
      </c>
      <c r="B37" s="42">
        <v>13.5</v>
      </c>
      <c r="C37" s="42">
        <v>0.795</v>
      </c>
      <c r="D37" s="42">
        <v>14.073</v>
      </c>
      <c r="E37" s="91">
        <f t="shared" si="0"/>
        <v>5.649115327222341</v>
      </c>
    </row>
    <row r="38" spans="1:5" ht="12.75">
      <c r="A38" s="31">
        <v>1996</v>
      </c>
      <c r="B38" s="42">
        <v>13.22</v>
      </c>
      <c r="C38" s="42">
        <v>2.274</v>
      </c>
      <c r="D38" s="42">
        <v>14.309</v>
      </c>
      <c r="E38" s="91">
        <f t="shared" si="0"/>
        <v>15.892095883709553</v>
      </c>
    </row>
    <row r="39" spans="1:5" ht="12.75">
      <c r="A39" s="31">
        <v>1997</v>
      </c>
      <c r="B39" s="42">
        <v>14.728</v>
      </c>
      <c r="C39" s="42">
        <v>2.94</v>
      </c>
      <c r="D39" s="42">
        <v>15.472</v>
      </c>
      <c r="E39" s="91">
        <f t="shared" si="0"/>
        <v>19.002068252326783</v>
      </c>
    </row>
    <row r="40" spans="1:5" ht="12.75">
      <c r="A40" s="31">
        <v>1998</v>
      </c>
      <c r="B40" s="42">
        <v>15.152</v>
      </c>
      <c r="C40" s="42">
        <v>3.85</v>
      </c>
      <c r="D40" s="42">
        <v>19.929</v>
      </c>
      <c r="E40" s="91">
        <f t="shared" si="0"/>
        <v>19.318580962416583</v>
      </c>
    </row>
    <row r="41" spans="1:5" ht="12.75">
      <c r="A41" s="31">
        <v>1999</v>
      </c>
      <c r="B41" s="42">
        <v>14.29</v>
      </c>
      <c r="C41" s="42">
        <v>10.1</v>
      </c>
      <c r="D41" s="42">
        <v>22.894</v>
      </c>
      <c r="E41" s="91">
        <f t="shared" si="0"/>
        <v>44.11636236568533</v>
      </c>
    </row>
    <row r="42" spans="1:5" ht="12.75">
      <c r="A42" s="31">
        <v>2000</v>
      </c>
      <c r="B42" s="42">
        <v>15.4</v>
      </c>
      <c r="C42" s="42">
        <v>13.245</v>
      </c>
      <c r="D42" s="42">
        <v>26.697</v>
      </c>
      <c r="E42" s="91">
        <f t="shared" si="0"/>
        <v>49.61231599056074</v>
      </c>
    </row>
    <row r="43" spans="1:5" ht="12.75">
      <c r="A43" s="31">
        <v>2001</v>
      </c>
      <c r="B43" s="42">
        <v>15.41</v>
      </c>
      <c r="C43" s="42">
        <v>10.385</v>
      </c>
      <c r="D43" s="42">
        <v>28.31</v>
      </c>
      <c r="E43" s="91">
        <f t="shared" si="0"/>
        <v>36.68315083009537</v>
      </c>
    </row>
    <row r="44" spans="1:5" ht="12.75">
      <c r="A44" s="31">
        <v>2002</v>
      </c>
      <c r="B44" s="42">
        <v>16.51</v>
      </c>
      <c r="C44" s="42">
        <v>21.417</v>
      </c>
      <c r="D44" s="42">
        <v>35.29</v>
      </c>
      <c r="E44" s="91">
        <f t="shared" si="0"/>
        <v>60.68858033437235</v>
      </c>
    </row>
    <row r="45" spans="1:5" ht="12.75">
      <c r="A45" s="31">
        <v>2003</v>
      </c>
      <c r="B45" s="42">
        <v>15.394</v>
      </c>
      <c r="C45" s="42">
        <v>16.933</v>
      </c>
      <c r="D45" s="42">
        <v>34.375</v>
      </c>
      <c r="E45" s="91">
        <f t="shared" si="0"/>
        <v>49.25963636363636</v>
      </c>
    </row>
    <row r="46" spans="1:5" ht="12.75">
      <c r="A46" s="31">
        <v>2004</v>
      </c>
      <c r="B46" s="42">
        <v>17.4</v>
      </c>
      <c r="C46" s="42">
        <v>25.802</v>
      </c>
      <c r="D46" s="42">
        <v>40.212</v>
      </c>
      <c r="E46" s="91">
        <f t="shared" si="0"/>
        <v>64.16492589276832</v>
      </c>
    </row>
    <row r="47" spans="1:5" ht="12.75">
      <c r="A47" s="31">
        <v>2005</v>
      </c>
      <c r="B47" s="42">
        <v>16.35</v>
      </c>
      <c r="C47" s="42">
        <v>28.317</v>
      </c>
      <c r="D47" s="42">
        <v>44.44</v>
      </c>
      <c r="E47" s="91">
        <f t="shared" si="0"/>
        <v>63.71962196219623</v>
      </c>
    </row>
    <row r="48" spans="1:5" ht="12.75">
      <c r="A48" s="31">
        <v>2006</v>
      </c>
      <c r="B48" s="42">
        <v>15.967</v>
      </c>
      <c r="C48" s="42">
        <v>28.726</v>
      </c>
      <c r="D48" s="42">
        <v>46.12</v>
      </c>
      <c r="E48" s="91">
        <f t="shared" si="0"/>
        <v>62.28534258456201</v>
      </c>
    </row>
    <row r="49" spans="1:5" ht="12.75">
      <c r="A49" s="31">
        <v>2007</v>
      </c>
      <c r="B49" s="42">
        <v>14</v>
      </c>
      <c r="C49" s="42">
        <v>37.816</v>
      </c>
      <c r="D49" s="42">
        <v>49.818</v>
      </c>
      <c r="E49" s="91">
        <f t="shared" si="0"/>
        <v>75.9083062346943</v>
      </c>
    </row>
    <row r="50" spans="1:5" ht="12.75">
      <c r="A50" s="31">
        <v>2008</v>
      </c>
      <c r="B50" s="42">
        <v>15.54</v>
      </c>
      <c r="C50" s="42">
        <v>41.098</v>
      </c>
      <c r="D50" s="42">
        <v>51.435</v>
      </c>
      <c r="E50" s="91">
        <f t="shared" si="0"/>
        <v>79.90278992903664</v>
      </c>
    </row>
    <row r="51" spans="1:5" ht="12.75">
      <c r="A51" s="43">
        <v>2009</v>
      </c>
      <c r="B51" s="42">
        <v>14.7</v>
      </c>
      <c r="C51" s="42">
        <v>48</v>
      </c>
      <c r="D51" s="42">
        <v>57.88</v>
      </c>
      <c r="E51" s="91">
        <f t="shared" si="0"/>
        <v>82.930200414651</v>
      </c>
    </row>
    <row r="52" spans="1:5" ht="12.75">
      <c r="A52" s="92">
        <v>2010</v>
      </c>
      <c r="B52" s="45">
        <v>14.6</v>
      </c>
      <c r="C52" s="45">
        <v>50</v>
      </c>
      <c r="D52" s="45">
        <v>64.22</v>
      </c>
      <c r="E52" s="93">
        <f t="shared" si="0"/>
        <v>77.85736530675803</v>
      </c>
    </row>
    <row r="54" spans="1:8" ht="28.5" customHeight="1">
      <c r="A54" s="59" t="s">
        <v>75</v>
      </c>
      <c r="B54" s="59"/>
      <c r="C54" s="59"/>
      <c r="D54" s="59"/>
      <c r="E54" s="59"/>
      <c r="F54" s="59"/>
      <c r="G54" s="59"/>
      <c r="H54" s="59"/>
    </row>
    <row r="56" spans="1:8" ht="43.5" customHeight="1">
      <c r="A56" s="38" t="s">
        <v>19</v>
      </c>
      <c r="B56" s="38"/>
      <c r="C56" s="38"/>
      <c r="D56" s="38"/>
      <c r="E56" s="38"/>
      <c r="F56" s="38"/>
      <c r="G56" s="38"/>
      <c r="H56" s="38"/>
    </row>
  </sheetData>
  <sheetProtection/>
  <mergeCells count="3">
    <mergeCell ref="C4:D4"/>
    <mergeCell ref="A54:H54"/>
    <mergeCell ref="A56:H56"/>
  </mergeCells>
  <printOptions/>
  <pageMargins left="0.75" right="0.75" top="1" bottom="1" header="0.5" footer="0.5"/>
  <pageSetup horizontalDpi="600" verticalDpi="600" orientation="portrait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25.421875" style="0" customWidth="1"/>
    <col min="2" max="2" width="16.7109375" style="0" customWidth="1"/>
    <col min="3" max="3" width="14.7109375" style="0" customWidth="1"/>
  </cols>
  <sheetData>
    <row r="1" spans="1:3" ht="12.75">
      <c r="A1" s="1" t="s">
        <v>99</v>
      </c>
      <c r="B1" s="18"/>
      <c r="C1" s="18"/>
    </row>
    <row r="3" spans="1:2" ht="12.75">
      <c r="A3" s="22" t="s">
        <v>100</v>
      </c>
      <c r="B3" s="5" t="s">
        <v>101</v>
      </c>
    </row>
    <row r="4" ht="14.25">
      <c r="B4" s="9" t="s">
        <v>126</v>
      </c>
    </row>
    <row r="6" spans="1:2" ht="12.75">
      <c r="A6" t="s">
        <v>102</v>
      </c>
      <c r="B6" s="21">
        <v>26500000</v>
      </c>
    </row>
    <row r="7" spans="1:2" ht="12.75">
      <c r="A7" t="s">
        <v>103</v>
      </c>
      <c r="B7" s="21">
        <v>25785000</v>
      </c>
    </row>
    <row r="8" spans="1:2" ht="12.75">
      <c r="A8" t="s">
        <v>104</v>
      </c>
      <c r="B8" s="21">
        <v>25502000</v>
      </c>
    </row>
    <row r="9" spans="1:2" ht="12.75">
      <c r="A9" t="s">
        <v>105</v>
      </c>
      <c r="B9" s="21">
        <v>17000000</v>
      </c>
    </row>
    <row r="10" spans="1:2" ht="12.75">
      <c r="A10" t="s">
        <v>106</v>
      </c>
      <c r="B10" s="21">
        <v>13481000</v>
      </c>
    </row>
    <row r="11" spans="1:2" ht="14.25">
      <c r="A11" s="109" t="s">
        <v>127</v>
      </c>
      <c r="B11" s="110">
        <v>5000000</v>
      </c>
    </row>
    <row r="12" spans="1:2" ht="12.75">
      <c r="A12" s="109" t="s">
        <v>107</v>
      </c>
      <c r="B12" s="110">
        <v>2300000</v>
      </c>
    </row>
    <row r="13" spans="1:2" ht="12.75">
      <c r="A13" t="s">
        <v>108</v>
      </c>
      <c r="B13" s="21">
        <v>1330000</v>
      </c>
    </row>
    <row r="14" spans="1:2" ht="12.75">
      <c r="A14" t="s">
        <v>109</v>
      </c>
      <c r="B14" s="21">
        <v>1330000</v>
      </c>
    </row>
    <row r="15" spans="1:2" ht="12.75">
      <c r="A15" t="s">
        <v>110</v>
      </c>
      <c r="B15" s="21">
        <v>706000</v>
      </c>
    </row>
    <row r="16" spans="1:2" ht="12.75">
      <c r="A16" t="s">
        <v>111</v>
      </c>
      <c r="B16" s="21">
        <v>655000</v>
      </c>
    </row>
    <row r="17" spans="1:2" ht="12.75">
      <c r="A17" t="s">
        <v>112</v>
      </c>
      <c r="B17" s="21">
        <v>650000</v>
      </c>
    </row>
    <row r="18" spans="1:2" ht="12.75">
      <c r="A18" t="s">
        <v>113</v>
      </c>
      <c r="B18" s="21">
        <v>368000</v>
      </c>
    </row>
    <row r="19" spans="1:2" ht="12.75">
      <c r="A19" t="s">
        <v>114</v>
      </c>
      <c r="B19" s="21">
        <v>300000</v>
      </c>
    </row>
    <row r="20" spans="1:2" ht="12.75">
      <c r="A20" t="s">
        <v>115</v>
      </c>
      <c r="B20" s="21">
        <v>200000</v>
      </c>
    </row>
    <row r="21" spans="1:2" ht="12.75">
      <c r="A21" t="s">
        <v>116</v>
      </c>
      <c r="B21" s="21">
        <v>200000</v>
      </c>
    </row>
    <row r="22" spans="1:2" ht="12.75">
      <c r="A22" t="s">
        <v>117</v>
      </c>
      <c r="B22" s="21">
        <v>180000</v>
      </c>
    </row>
    <row r="23" spans="1:2" ht="12.75">
      <c r="A23" t="s">
        <v>118</v>
      </c>
      <c r="B23" s="21">
        <v>162000</v>
      </c>
    </row>
    <row r="24" spans="1:2" ht="12.75">
      <c r="A24" t="s">
        <v>119</v>
      </c>
      <c r="B24" s="21">
        <v>102000</v>
      </c>
    </row>
    <row r="25" spans="1:2" ht="12.75">
      <c r="A25" t="s">
        <v>120</v>
      </c>
      <c r="B25" s="21">
        <v>100000</v>
      </c>
    </row>
    <row r="26" ht="12.75">
      <c r="B26" s="21"/>
    </row>
    <row r="27" spans="1:4" ht="12.75">
      <c r="A27" s="111" t="s">
        <v>121</v>
      </c>
      <c r="B27" s="112">
        <v>116921000</v>
      </c>
      <c r="D27" s="104"/>
    </row>
    <row r="28" spans="1:2" ht="12.75">
      <c r="A28" s="20"/>
      <c r="B28" s="104"/>
    </row>
    <row r="29" spans="1:2" ht="12.75">
      <c r="A29" s="113" t="s">
        <v>122</v>
      </c>
      <c r="B29" s="104"/>
    </row>
    <row r="30" spans="1:2" ht="14.25">
      <c r="A30" s="114" t="s">
        <v>123</v>
      </c>
      <c r="B30" s="104"/>
    </row>
    <row r="31" spans="1:5" ht="14.25">
      <c r="A31" s="115" t="s">
        <v>124</v>
      </c>
      <c r="B31" s="2"/>
      <c r="C31" s="2"/>
      <c r="D31" s="2"/>
      <c r="E31" s="2"/>
    </row>
    <row r="33" spans="1:6" ht="12.75" customHeight="1">
      <c r="A33" s="116" t="s">
        <v>125</v>
      </c>
      <c r="B33" s="2"/>
      <c r="C33" s="2"/>
      <c r="D33" s="2"/>
      <c r="E33" s="2"/>
      <c r="F33" s="3"/>
    </row>
    <row r="34" spans="1:6" ht="12.75" customHeight="1">
      <c r="A34" s="2"/>
      <c r="B34" s="2"/>
      <c r="C34" s="2"/>
      <c r="D34" s="2"/>
      <c r="E34" s="2"/>
      <c r="F34" s="3"/>
    </row>
    <row r="35" spans="1:6" ht="12.75" customHeight="1">
      <c r="A35" s="2"/>
      <c r="B35" s="2"/>
      <c r="C35" s="2"/>
      <c r="D35" s="2"/>
      <c r="E35" s="2"/>
      <c r="F35" s="3"/>
    </row>
    <row r="37" spans="1:5" ht="12.75" customHeight="1">
      <c r="A37" s="18" t="s">
        <v>19</v>
      </c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</sheetData>
  <sheetProtection/>
  <mergeCells count="4">
    <mergeCell ref="A1:C1"/>
    <mergeCell ref="A31:E31"/>
    <mergeCell ref="A33:E35"/>
    <mergeCell ref="A37:E4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0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5.57421875" style="0" customWidth="1"/>
    <col min="4" max="4" width="16.28125" style="0" customWidth="1"/>
  </cols>
  <sheetData>
    <row r="1" ht="12.75">
      <c r="A1" s="49" t="s">
        <v>83</v>
      </c>
    </row>
    <row r="3" spans="1:4" ht="12.75">
      <c r="A3" s="4" t="s">
        <v>1</v>
      </c>
      <c r="B3" s="5" t="s">
        <v>2</v>
      </c>
      <c r="C3" s="5" t="s">
        <v>91</v>
      </c>
      <c r="D3" s="5" t="s">
        <v>4</v>
      </c>
    </row>
    <row r="4" spans="1:4" ht="12.75">
      <c r="A4" s="7"/>
      <c r="B4" s="8" t="s">
        <v>8</v>
      </c>
      <c r="C4" s="8" t="s">
        <v>9</v>
      </c>
      <c r="D4" s="9" t="s">
        <v>10</v>
      </c>
    </row>
    <row r="5" spans="7:8" ht="12.75">
      <c r="G5" s="21"/>
      <c r="H5" s="21"/>
    </row>
    <row r="6" spans="1:8" ht="12.75">
      <c r="A6" s="7">
        <v>1960</v>
      </c>
      <c r="B6" s="21">
        <v>823.551</v>
      </c>
      <c r="C6" s="21">
        <v>638.508</v>
      </c>
      <c r="D6" s="11">
        <v>1.29</v>
      </c>
      <c r="G6" s="21"/>
      <c r="H6" s="21"/>
    </row>
    <row r="7" spans="1:8" ht="12.75">
      <c r="A7" s="7">
        <v>1961</v>
      </c>
      <c r="B7" s="21">
        <v>799.508</v>
      </c>
      <c r="C7" s="21">
        <v>634.746</v>
      </c>
      <c r="D7" s="11">
        <v>1.26</v>
      </c>
      <c r="G7" s="21"/>
      <c r="H7" s="21"/>
    </row>
    <row r="8" spans="1:8" ht="12.75">
      <c r="A8" s="7">
        <v>1962</v>
      </c>
      <c r="B8" s="21">
        <v>850.445</v>
      </c>
      <c r="C8" s="21">
        <v>641.052</v>
      </c>
      <c r="D8" s="11">
        <v>1.33</v>
      </c>
      <c r="G8" s="21"/>
      <c r="H8" s="21"/>
    </row>
    <row r="9" spans="1:8" ht="12.75">
      <c r="A9" s="7">
        <v>1963</v>
      </c>
      <c r="B9" s="21">
        <v>857.738</v>
      </c>
      <c r="C9" s="21">
        <v>648.313</v>
      </c>
      <c r="D9" s="11">
        <v>1.32</v>
      </c>
      <c r="G9" s="21"/>
      <c r="H9" s="21"/>
    </row>
    <row r="10" spans="1:8" ht="12.75">
      <c r="A10" s="7">
        <v>1964</v>
      </c>
      <c r="B10" s="21">
        <v>906.184</v>
      </c>
      <c r="C10" s="21">
        <v>656.677</v>
      </c>
      <c r="D10" s="11">
        <v>1.38</v>
      </c>
      <c r="G10" s="21"/>
      <c r="H10" s="21"/>
    </row>
    <row r="11" spans="1:8" ht="12.75">
      <c r="A11" s="7">
        <v>1965</v>
      </c>
      <c r="B11" s="21">
        <v>904.607</v>
      </c>
      <c r="C11" s="21">
        <v>652.624</v>
      </c>
      <c r="D11" s="11">
        <v>1.39</v>
      </c>
      <c r="G11" s="21"/>
      <c r="H11" s="21"/>
    </row>
    <row r="12" spans="1:8" ht="12.75">
      <c r="A12" s="7">
        <v>1966</v>
      </c>
      <c r="B12" s="21">
        <v>988.464</v>
      </c>
      <c r="C12" s="21">
        <v>654.789</v>
      </c>
      <c r="D12" s="11">
        <v>1.51</v>
      </c>
      <c r="G12" s="21"/>
      <c r="H12" s="21"/>
    </row>
    <row r="13" spans="1:8" ht="12.75">
      <c r="A13" s="7">
        <v>1967</v>
      </c>
      <c r="B13" s="21">
        <v>1014.222</v>
      </c>
      <c r="C13" s="21">
        <v>665.183</v>
      </c>
      <c r="D13" s="11">
        <v>1.52</v>
      </c>
      <c r="G13" s="21"/>
      <c r="H13" s="21"/>
    </row>
    <row r="14" spans="1:8" ht="12.75">
      <c r="A14" s="7">
        <v>1968</v>
      </c>
      <c r="B14" s="21">
        <v>1052.459</v>
      </c>
      <c r="C14" s="21">
        <v>670.177</v>
      </c>
      <c r="D14" s="11">
        <v>1.57</v>
      </c>
      <c r="G14" s="21"/>
      <c r="H14" s="21"/>
    </row>
    <row r="15" spans="1:8" ht="12.75">
      <c r="A15" s="7">
        <v>1969</v>
      </c>
      <c r="B15" s="21">
        <v>1063.107</v>
      </c>
      <c r="C15" s="21">
        <v>671.779</v>
      </c>
      <c r="D15" s="11">
        <v>1.58</v>
      </c>
      <c r="G15" s="21"/>
      <c r="H15" s="21"/>
    </row>
    <row r="16" spans="1:8" ht="12.75">
      <c r="A16" s="7">
        <v>1970</v>
      </c>
      <c r="B16" s="21">
        <v>1078.706</v>
      </c>
      <c r="C16" s="21">
        <v>662.85</v>
      </c>
      <c r="D16" s="11">
        <v>1.63</v>
      </c>
      <c r="G16" s="21"/>
      <c r="H16" s="21"/>
    </row>
    <row r="17" spans="1:8" ht="12.75">
      <c r="A17" s="7">
        <v>1971</v>
      </c>
      <c r="B17" s="21">
        <v>1177.258</v>
      </c>
      <c r="C17" s="21">
        <v>671.975</v>
      </c>
      <c r="D17" s="11">
        <v>1.75</v>
      </c>
      <c r="G17" s="21"/>
      <c r="H17" s="21"/>
    </row>
    <row r="18" spans="1:8" ht="12.75">
      <c r="A18" s="7">
        <v>1972</v>
      </c>
      <c r="B18" s="21">
        <v>1140.61</v>
      </c>
      <c r="C18" s="21">
        <v>660.899</v>
      </c>
      <c r="D18" s="11">
        <v>1.73</v>
      </c>
      <c r="G18" s="21"/>
      <c r="H18" s="21"/>
    </row>
    <row r="19" spans="1:8" ht="12.75">
      <c r="A19" s="7">
        <v>1973</v>
      </c>
      <c r="B19" s="21">
        <v>1252.955</v>
      </c>
      <c r="C19" s="21">
        <v>688.153</v>
      </c>
      <c r="D19" s="11">
        <v>1.82</v>
      </c>
      <c r="G19" s="21"/>
      <c r="H19" s="21"/>
    </row>
    <row r="20" spans="1:8" ht="12.75">
      <c r="A20" s="7">
        <v>1974</v>
      </c>
      <c r="B20" s="21">
        <v>1203.498</v>
      </c>
      <c r="C20" s="21">
        <v>690.497</v>
      </c>
      <c r="D20" s="11">
        <v>1.74</v>
      </c>
      <c r="G20" s="21"/>
      <c r="H20" s="21"/>
    </row>
    <row r="21" spans="1:8" ht="12.75">
      <c r="A21" s="7">
        <v>1975</v>
      </c>
      <c r="B21" s="21">
        <v>1236.535</v>
      </c>
      <c r="C21" s="21">
        <v>707.405</v>
      </c>
      <c r="D21" s="11">
        <v>1.75</v>
      </c>
      <c r="G21" s="21"/>
      <c r="H21" s="21"/>
    </row>
    <row r="22" spans="1:8" ht="12.75">
      <c r="A22" s="7">
        <v>1976</v>
      </c>
      <c r="B22" s="21">
        <v>1341.753</v>
      </c>
      <c r="C22" s="21">
        <v>716.095</v>
      </c>
      <c r="D22" s="11">
        <v>1.87</v>
      </c>
      <c r="G22" s="21"/>
      <c r="H22" s="21"/>
    </row>
    <row r="23" spans="1:8" ht="12.75">
      <c r="A23" s="7">
        <v>1977</v>
      </c>
      <c r="B23" s="21">
        <v>1318.999</v>
      </c>
      <c r="C23" s="21">
        <v>713.569</v>
      </c>
      <c r="D23" s="11">
        <v>1.85</v>
      </c>
      <c r="G23" s="21"/>
      <c r="H23" s="21"/>
    </row>
    <row r="24" spans="1:8" ht="12.75">
      <c r="A24" s="7">
        <v>1978</v>
      </c>
      <c r="B24" s="21">
        <v>1445.142</v>
      </c>
      <c r="C24" s="21">
        <v>712.906</v>
      </c>
      <c r="D24" s="11">
        <v>2.03</v>
      </c>
      <c r="G24" s="21"/>
      <c r="H24" s="21"/>
    </row>
    <row r="25" spans="1:8" ht="12.75">
      <c r="A25" s="7">
        <v>1979</v>
      </c>
      <c r="B25" s="21">
        <v>1409.235</v>
      </c>
      <c r="C25" s="21">
        <v>710.277</v>
      </c>
      <c r="D25" s="11">
        <v>1.98</v>
      </c>
      <c r="G25" s="21"/>
      <c r="H25" s="21"/>
    </row>
    <row r="26" spans="1:8" ht="12.75">
      <c r="A26" s="7">
        <v>1980</v>
      </c>
      <c r="B26" s="21">
        <v>1429.238</v>
      </c>
      <c r="C26" s="21">
        <v>721.97</v>
      </c>
      <c r="D26" s="11">
        <v>1.98</v>
      </c>
      <c r="G26" s="21"/>
      <c r="H26" s="21"/>
    </row>
    <row r="27" spans="1:8" ht="12.75">
      <c r="A27" s="7">
        <v>1981</v>
      </c>
      <c r="B27" s="21">
        <v>1481.908</v>
      </c>
      <c r="C27" s="21">
        <v>732.154</v>
      </c>
      <c r="D27" s="11">
        <v>2.02</v>
      </c>
      <c r="G27" s="21"/>
      <c r="H27" s="21"/>
    </row>
    <row r="28" spans="1:8" ht="12.75">
      <c r="A28" s="7">
        <v>1982</v>
      </c>
      <c r="B28" s="21">
        <v>1532.992</v>
      </c>
      <c r="C28" s="21">
        <v>717.43</v>
      </c>
      <c r="D28" s="11">
        <v>2.14</v>
      </c>
      <c r="G28" s="21"/>
      <c r="H28" s="21"/>
    </row>
    <row r="29" spans="1:8" ht="12.75">
      <c r="A29" s="7">
        <v>1983</v>
      </c>
      <c r="B29" s="21">
        <v>1469.439</v>
      </c>
      <c r="C29" s="21">
        <v>708.437</v>
      </c>
      <c r="D29" s="11">
        <v>2.07</v>
      </c>
      <c r="G29" s="21"/>
      <c r="H29" s="21"/>
    </row>
    <row r="30" spans="1:8" ht="12.75">
      <c r="A30" s="7">
        <v>1984</v>
      </c>
      <c r="B30" s="21">
        <v>1631.753</v>
      </c>
      <c r="C30" s="21">
        <v>711.047</v>
      </c>
      <c r="D30" s="11">
        <v>2.29</v>
      </c>
      <c r="G30" s="21"/>
      <c r="H30" s="21"/>
    </row>
    <row r="31" spans="1:8" ht="12.75">
      <c r="A31" s="7">
        <v>1985</v>
      </c>
      <c r="B31" s="21">
        <v>1646.507</v>
      </c>
      <c r="C31" s="21">
        <v>715.635</v>
      </c>
      <c r="D31" s="11">
        <v>2.3</v>
      </c>
      <c r="G31" s="21"/>
      <c r="H31" s="21"/>
    </row>
    <row r="32" spans="1:8" ht="12.75">
      <c r="A32" s="7">
        <v>1986</v>
      </c>
      <c r="B32" s="21">
        <v>1664.024</v>
      </c>
      <c r="C32" s="21">
        <v>710.418</v>
      </c>
      <c r="D32" s="11">
        <v>2.34</v>
      </c>
      <c r="G32" s="21"/>
      <c r="H32" s="21"/>
    </row>
    <row r="33" spans="1:8" ht="12.75">
      <c r="A33" s="7">
        <v>1987</v>
      </c>
      <c r="B33" s="21">
        <v>1600.953</v>
      </c>
      <c r="C33" s="21">
        <v>686.228</v>
      </c>
      <c r="D33" s="11">
        <v>2.33</v>
      </c>
      <c r="G33" s="21"/>
      <c r="H33" s="21"/>
    </row>
    <row r="34" spans="1:8" ht="12.75">
      <c r="A34" s="7">
        <v>1988</v>
      </c>
      <c r="B34" s="21">
        <v>1550.23</v>
      </c>
      <c r="C34" s="21">
        <v>689.025</v>
      </c>
      <c r="D34" s="11">
        <v>2.25</v>
      </c>
      <c r="G34" s="21"/>
      <c r="H34" s="21"/>
    </row>
    <row r="35" spans="1:8" ht="12.75">
      <c r="A35" s="7">
        <v>1989</v>
      </c>
      <c r="B35" s="21">
        <v>1672.654</v>
      </c>
      <c r="C35" s="21">
        <v>696.663</v>
      </c>
      <c r="D35" s="11">
        <v>2.4</v>
      </c>
      <c r="G35" s="21"/>
      <c r="H35" s="21"/>
    </row>
    <row r="36" spans="1:8" ht="12.75">
      <c r="A36" s="7">
        <v>1990</v>
      </c>
      <c r="B36" s="21">
        <v>1769.018</v>
      </c>
      <c r="C36" s="21">
        <v>695.927</v>
      </c>
      <c r="D36" s="11">
        <v>2.54</v>
      </c>
      <c r="G36" s="21"/>
      <c r="H36" s="21"/>
    </row>
    <row r="37" spans="1:8" ht="12.75">
      <c r="A37" s="7">
        <v>1991</v>
      </c>
      <c r="B37" s="21">
        <v>1708.978</v>
      </c>
      <c r="C37" s="21">
        <v>693.83</v>
      </c>
      <c r="D37" s="11">
        <v>2.46</v>
      </c>
      <c r="G37" s="21"/>
      <c r="H37" s="21"/>
    </row>
    <row r="38" spans="1:8" ht="12.75">
      <c r="A38" s="7">
        <v>1992</v>
      </c>
      <c r="B38" s="21">
        <v>1785.574</v>
      </c>
      <c r="C38" s="21">
        <v>695.29</v>
      </c>
      <c r="D38" s="11">
        <v>2.57</v>
      </c>
      <c r="G38" s="21"/>
      <c r="H38" s="21"/>
    </row>
    <row r="39" spans="1:8" ht="12.75">
      <c r="A39" s="7">
        <v>1993</v>
      </c>
      <c r="B39" s="21">
        <v>1710.782</v>
      </c>
      <c r="C39" s="21">
        <v>684.542</v>
      </c>
      <c r="D39" s="11">
        <v>2.5</v>
      </c>
      <c r="G39" s="21"/>
      <c r="H39" s="21"/>
    </row>
    <row r="40" spans="1:8" ht="12.75">
      <c r="A40" s="7">
        <v>1994</v>
      </c>
      <c r="B40" s="21">
        <v>1756.484</v>
      </c>
      <c r="C40" s="21">
        <v>684.882</v>
      </c>
      <c r="D40" s="11">
        <v>2.56</v>
      </c>
      <c r="G40" s="21"/>
      <c r="H40" s="21"/>
    </row>
    <row r="41" spans="1:8" ht="12.75">
      <c r="A41" s="7">
        <v>1995</v>
      </c>
      <c r="B41" s="21">
        <v>1707.245</v>
      </c>
      <c r="C41" s="21">
        <v>681.707</v>
      </c>
      <c r="D41" s="11">
        <v>2.5</v>
      </c>
      <c r="G41" s="21"/>
      <c r="H41" s="21"/>
    </row>
    <row r="42" spans="1:8" ht="12.75">
      <c r="A42" s="7">
        <v>1996</v>
      </c>
      <c r="B42" s="21">
        <v>1871.939</v>
      </c>
      <c r="C42" s="21">
        <v>702.888</v>
      </c>
      <c r="D42" s="11">
        <v>2.66</v>
      </c>
      <c r="G42" s="21"/>
      <c r="H42" s="21"/>
    </row>
    <row r="43" spans="1:8" ht="12.75">
      <c r="A43" s="7">
        <v>1997</v>
      </c>
      <c r="B43" s="21">
        <v>1878.935</v>
      </c>
      <c r="C43" s="21">
        <v>690.793</v>
      </c>
      <c r="D43" s="11">
        <v>2.72</v>
      </c>
      <c r="G43" s="21"/>
      <c r="H43" s="21"/>
    </row>
    <row r="44" spans="1:8" ht="12.75">
      <c r="A44" s="7">
        <v>1998</v>
      </c>
      <c r="B44" s="21">
        <v>1876.711</v>
      </c>
      <c r="C44" s="21">
        <v>686.678</v>
      </c>
      <c r="D44" s="11">
        <v>2.73</v>
      </c>
      <c r="G44" s="21"/>
      <c r="H44" s="21"/>
    </row>
    <row r="45" spans="1:8" ht="12.75">
      <c r="A45" s="7">
        <v>1999</v>
      </c>
      <c r="B45" s="21">
        <v>1874.209</v>
      </c>
      <c r="C45" s="21">
        <v>670.041</v>
      </c>
      <c r="D45" s="11">
        <v>2.8</v>
      </c>
      <c r="G45" s="21"/>
      <c r="H45" s="21"/>
    </row>
    <row r="46" spans="1:8" ht="12.75">
      <c r="A46" s="7">
        <v>2000</v>
      </c>
      <c r="B46" s="21">
        <v>1846.087</v>
      </c>
      <c r="C46" s="21">
        <v>665.95</v>
      </c>
      <c r="D46" s="11">
        <v>2.77</v>
      </c>
      <c r="G46" s="21"/>
      <c r="H46" s="21"/>
    </row>
    <row r="47" spans="1:8" ht="12.75">
      <c r="A47" s="7">
        <v>2001</v>
      </c>
      <c r="B47" s="21">
        <v>1879.78</v>
      </c>
      <c r="C47" s="21">
        <v>667.148</v>
      </c>
      <c r="D47" s="11">
        <v>2.82</v>
      </c>
      <c r="G47" s="21"/>
      <c r="H47" s="21"/>
    </row>
    <row r="48" spans="1:8" ht="12.75">
      <c r="A48" s="7">
        <v>2002</v>
      </c>
      <c r="B48" s="21">
        <v>1822.149</v>
      </c>
      <c r="C48" s="21">
        <v>653.253</v>
      </c>
      <c r="D48" s="11">
        <v>2.79</v>
      </c>
      <c r="G48" s="21"/>
      <c r="H48" s="21"/>
    </row>
    <row r="49" spans="1:8" ht="12.75">
      <c r="A49" s="7">
        <v>2003</v>
      </c>
      <c r="B49" s="21">
        <v>1863.537</v>
      </c>
      <c r="C49" s="21">
        <v>665.259</v>
      </c>
      <c r="D49" s="11">
        <v>2.8</v>
      </c>
      <c r="G49" s="21"/>
      <c r="H49" s="21"/>
    </row>
    <row r="50" spans="1:8" ht="12.75">
      <c r="A50" s="7">
        <v>2004</v>
      </c>
      <c r="B50" s="21">
        <v>2043.446</v>
      </c>
      <c r="C50" s="21">
        <v>669.332</v>
      </c>
      <c r="D50" s="11">
        <v>3.05</v>
      </c>
      <c r="G50" s="21"/>
      <c r="H50" s="21"/>
    </row>
    <row r="51" spans="1:8" ht="12.75">
      <c r="A51" s="7">
        <v>2005</v>
      </c>
      <c r="B51" s="21">
        <v>2017.325</v>
      </c>
      <c r="C51" s="21">
        <v>674.098</v>
      </c>
      <c r="D51" s="11">
        <v>2.99</v>
      </c>
      <c r="G51" s="21"/>
      <c r="H51" s="21"/>
    </row>
    <row r="52" spans="1:8" ht="12.75">
      <c r="A52" s="7">
        <v>2006</v>
      </c>
      <c r="B52" s="21">
        <v>2003.728</v>
      </c>
      <c r="C52" s="21">
        <v>672.813</v>
      </c>
      <c r="D52" s="11">
        <v>2.98</v>
      </c>
      <c r="G52" s="21"/>
      <c r="H52" s="21"/>
    </row>
    <row r="53" spans="1:8" ht="12.75">
      <c r="A53" s="7">
        <v>2007</v>
      </c>
      <c r="B53" s="21">
        <v>2124.78</v>
      </c>
      <c r="C53" s="21">
        <v>691.627</v>
      </c>
      <c r="D53" s="11">
        <v>3.07</v>
      </c>
      <c r="G53" s="21"/>
      <c r="H53" s="21"/>
    </row>
    <row r="54" spans="1:8" ht="12.75">
      <c r="A54" s="12">
        <v>2008</v>
      </c>
      <c r="B54" s="21">
        <v>2240.911</v>
      </c>
      <c r="C54" s="21">
        <v>696.972</v>
      </c>
      <c r="D54" s="11">
        <v>3.22</v>
      </c>
      <c r="G54" s="21"/>
      <c r="H54" s="21"/>
    </row>
    <row r="55" spans="1:8" ht="12.75">
      <c r="A55" s="12">
        <v>2009</v>
      </c>
      <c r="B55" s="21">
        <v>2226.478</v>
      </c>
      <c r="C55" s="21">
        <v>686.454</v>
      </c>
      <c r="D55" s="11">
        <v>3.24</v>
      </c>
      <c r="G55" s="21"/>
      <c r="H55" s="21"/>
    </row>
    <row r="56" spans="1:4" ht="12.75">
      <c r="A56" s="4">
        <v>2010</v>
      </c>
      <c r="B56" s="98">
        <v>2212.814</v>
      </c>
      <c r="C56" s="98">
        <v>689.382</v>
      </c>
      <c r="D56" s="14">
        <v>3.21</v>
      </c>
    </row>
    <row r="57" ht="12.75">
      <c r="A57" s="7"/>
    </row>
    <row r="58" spans="1:6" ht="27.75" customHeight="1">
      <c r="A58" s="36" t="s">
        <v>96</v>
      </c>
      <c r="B58" s="36"/>
      <c r="C58" s="36"/>
      <c r="D58" s="36"/>
      <c r="E58" s="36"/>
      <c r="F58" s="36"/>
    </row>
    <row r="59" spans="1:6" ht="12.75">
      <c r="A59" s="31"/>
      <c r="B59" s="28"/>
      <c r="C59" s="28"/>
      <c r="D59" s="28"/>
      <c r="E59" s="28"/>
      <c r="F59" s="28"/>
    </row>
    <row r="60" spans="1:6" ht="54.75" customHeight="1">
      <c r="A60" s="38" t="s">
        <v>19</v>
      </c>
      <c r="B60" s="38"/>
      <c r="C60" s="38"/>
      <c r="D60" s="38"/>
      <c r="E60" s="38"/>
      <c r="F60" s="38"/>
    </row>
  </sheetData>
  <sheetProtection/>
  <mergeCells count="2">
    <mergeCell ref="A60:F60"/>
    <mergeCell ref="A58:F58"/>
  </mergeCells>
  <printOptions/>
  <pageMargins left="0.7" right="0.7" top="0.75" bottom="0.75" header="0.3" footer="0.3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U60"/>
  <sheetViews>
    <sheetView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2.57421875" style="0" customWidth="1"/>
    <col min="6" max="6" width="13.140625" style="9" customWidth="1"/>
    <col min="7" max="7" width="15.00390625" style="9" customWidth="1"/>
    <col min="8" max="8" width="20.421875" style="9" customWidth="1"/>
  </cols>
  <sheetData>
    <row r="1" spans="1:21" ht="12.75">
      <c r="A1" s="49" t="s">
        <v>87</v>
      </c>
      <c r="O1" s="20"/>
      <c r="P1" s="20"/>
      <c r="Q1" s="20"/>
      <c r="R1" s="20"/>
      <c r="S1" s="20"/>
      <c r="T1" s="20"/>
      <c r="U1" s="20"/>
    </row>
    <row r="2" spans="15:21" ht="12.75">
      <c r="O2" s="20"/>
      <c r="P2" s="20"/>
      <c r="Q2" s="20"/>
      <c r="R2" s="20"/>
      <c r="S2" s="20"/>
      <c r="T2" s="20"/>
      <c r="U2" s="20"/>
    </row>
    <row r="3" spans="1:21" ht="33" customHeight="1">
      <c r="A3" s="4" t="s">
        <v>1</v>
      </c>
      <c r="B3" s="5" t="s">
        <v>2</v>
      </c>
      <c r="C3" s="5" t="s">
        <v>5</v>
      </c>
      <c r="D3" s="99" t="s">
        <v>92</v>
      </c>
      <c r="F3" s="99" t="s">
        <v>93</v>
      </c>
      <c r="G3" s="99" t="s">
        <v>94</v>
      </c>
      <c r="H3" s="100" t="s">
        <v>93</v>
      </c>
      <c r="O3" s="20"/>
      <c r="P3" s="20"/>
      <c r="Q3" s="20"/>
      <c r="R3" s="20"/>
      <c r="S3" s="20"/>
      <c r="T3" s="20"/>
      <c r="U3" s="20"/>
    </row>
    <row r="4" spans="1:21" ht="17.25" customHeight="1">
      <c r="A4" s="7"/>
      <c r="B4" s="101" t="s">
        <v>8</v>
      </c>
      <c r="C4" s="101"/>
      <c r="D4" s="101"/>
      <c r="F4" s="9" t="s">
        <v>8</v>
      </c>
      <c r="G4" s="9" t="s">
        <v>11</v>
      </c>
      <c r="H4" s="102" t="s">
        <v>95</v>
      </c>
      <c r="O4" s="20"/>
      <c r="P4" s="20"/>
      <c r="Q4" s="20"/>
      <c r="R4" s="20"/>
      <c r="S4" s="20"/>
      <c r="T4" s="20"/>
      <c r="U4" s="20"/>
    </row>
    <row r="5" spans="15:21" ht="12.75">
      <c r="O5" s="20"/>
      <c r="P5" s="20"/>
      <c r="Q5" s="20"/>
      <c r="R5" s="20"/>
      <c r="S5" s="20"/>
      <c r="T5" s="20"/>
      <c r="U5" s="20"/>
    </row>
    <row r="6" spans="1:21" ht="12.75">
      <c r="A6" s="7">
        <v>1960</v>
      </c>
      <c r="B6" s="21">
        <v>823.551</v>
      </c>
      <c r="C6" s="21">
        <v>815.247</v>
      </c>
      <c r="D6" s="21">
        <f aca="true" t="shared" si="0" ref="D6:D37">B6-C6</f>
        <v>8.304000000000087</v>
      </c>
      <c r="F6" s="21">
        <v>203.11</v>
      </c>
      <c r="G6" s="103">
        <f aca="true" t="shared" si="1" ref="G6:G37">(F6/C6)*100</f>
        <v>24.913921793027146</v>
      </c>
      <c r="H6" s="103">
        <f aca="true" t="shared" si="2" ref="H6:H37">(G6/100)*365</f>
        <v>90.93581454454909</v>
      </c>
      <c r="O6" s="20"/>
      <c r="P6" s="20"/>
      <c r="Q6" s="104"/>
      <c r="R6" s="20"/>
      <c r="S6" s="20"/>
      <c r="T6" s="20"/>
      <c r="U6" s="20"/>
    </row>
    <row r="7" spans="1:21" ht="12.75">
      <c r="A7" s="7">
        <v>1961</v>
      </c>
      <c r="B7" s="21">
        <v>799.508</v>
      </c>
      <c r="C7" s="21">
        <v>816.702</v>
      </c>
      <c r="D7" s="21">
        <f t="shared" si="0"/>
        <v>-17.19399999999996</v>
      </c>
      <c r="F7" s="21">
        <v>181.979</v>
      </c>
      <c r="G7" s="103">
        <f t="shared" si="1"/>
        <v>22.282178811855488</v>
      </c>
      <c r="H7" s="103">
        <f t="shared" si="2"/>
        <v>81.32995266327254</v>
      </c>
      <c r="O7" s="20"/>
      <c r="P7" s="20"/>
      <c r="Q7" s="104"/>
      <c r="R7" s="20"/>
      <c r="S7" s="20"/>
      <c r="T7" s="20"/>
      <c r="U7" s="20"/>
    </row>
    <row r="8" spans="1:21" ht="12.75">
      <c r="A8" s="7">
        <v>1962</v>
      </c>
      <c r="B8" s="21">
        <v>850.445</v>
      </c>
      <c r="C8" s="21">
        <v>837.716</v>
      </c>
      <c r="D8" s="21">
        <f t="shared" si="0"/>
        <v>12.729000000000042</v>
      </c>
      <c r="F8" s="21">
        <v>189.795</v>
      </c>
      <c r="G8" s="103">
        <f t="shared" si="1"/>
        <v>22.65624626961882</v>
      </c>
      <c r="H8" s="103">
        <f t="shared" si="2"/>
        <v>82.69529888410868</v>
      </c>
      <c r="J8" s="21"/>
      <c r="K8" s="21"/>
      <c r="L8" s="21"/>
      <c r="O8" s="20"/>
      <c r="P8" s="20"/>
      <c r="Q8" s="104"/>
      <c r="R8" s="20"/>
      <c r="S8" s="20"/>
      <c r="T8" s="20"/>
      <c r="U8" s="20"/>
    </row>
    <row r="9" spans="1:21" ht="12.75">
      <c r="A9" s="7">
        <v>1963</v>
      </c>
      <c r="B9" s="21">
        <v>857.738</v>
      </c>
      <c r="C9" s="21">
        <v>852.073</v>
      </c>
      <c r="D9" s="21">
        <f t="shared" si="0"/>
        <v>5.665000000000077</v>
      </c>
      <c r="F9" s="21">
        <v>192.646</v>
      </c>
      <c r="G9" s="103">
        <f t="shared" si="1"/>
        <v>22.60909569954687</v>
      </c>
      <c r="H9" s="103">
        <f t="shared" si="2"/>
        <v>82.52319930334608</v>
      </c>
      <c r="J9" s="21"/>
      <c r="K9" s="21"/>
      <c r="L9" s="21"/>
      <c r="O9" s="20"/>
      <c r="P9" s="20"/>
      <c r="Q9" s="104"/>
      <c r="R9" s="20"/>
      <c r="S9" s="20"/>
      <c r="T9" s="20"/>
      <c r="U9" s="20"/>
    </row>
    <row r="10" spans="1:21" ht="12.75">
      <c r="A10" s="7">
        <v>1964</v>
      </c>
      <c r="B10" s="21">
        <v>906.184</v>
      </c>
      <c r="C10" s="21">
        <v>895.764</v>
      </c>
      <c r="D10" s="21">
        <f t="shared" si="0"/>
        <v>10.419999999999959</v>
      </c>
      <c r="F10" s="21">
        <v>193.773</v>
      </c>
      <c r="G10" s="103">
        <f t="shared" si="1"/>
        <v>21.632148646295228</v>
      </c>
      <c r="H10" s="103">
        <f t="shared" si="2"/>
        <v>78.95734255897757</v>
      </c>
      <c r="J10" s="21"/>
      <c r="K10" s="21"/>
      <c r="L10" s="21"/>
      <c r="O10" s="20"/>
      <c r="P10" s="20"/>
      <c r="Q10" s="104"/>
      <c r="R10" s="20"/>
      <c r="S10" s="20"/>
      <c r="T10" s="20"/>
      <c r="U10" s="20"/>
    </row>
    <row r="11" spans="1:21" ht="12.75">
      <c r="A11" s="7">
        <v>1965</v>
      </c>
      <c r="B11" s="21">
        <v>904.607</v>
      </c>
      <c r="C11" s="21">
        <v>931.985</v>
      </c>
      <c r="D11" s="21">
        <f t="shared" si="0"/>
        <v>-27.378000000000043</v>
      </c>
      <c r="F11" s="21">
        <v>159.141</v>
      </c>
      <c r="G11" s="103">
        <f t="shared" si="1"/>
        <v>17.075489412383245</v>
      </c>
      <c r="H11" s="103">
        <f t="shared" si="2"/>
        <v>62.32553635519885</v>
      </c>
      <c r="J11" s="21"/>
      <c r="K11" s="21"/>
      <c r="L11" s="21"/>
      <c r="O11" s="20"/>
      <c r="P11" s="20"/>
      <c r="Q11" s="104"/>
      <c r="R11" s="20"/>
      <c r="S11" s="20"/>
      <c r="T11" s="20"/>
      <c r="U11" s="20"/>
    </row>
    <row r="12" spans="1:21" ht="12.75">
      <c r="A12" s="7">
        <v>1966</v>
      </c>
      <c r="B12" s="21">
        <v>988.464</v>
      </c>
      <c r="C12" s="21">
        <v>956.524</v>
      </c>
      <c r="D12" s="21">
        <f t="shared" si="0"/>
        <v>31.940000000000055</v>
      </c>
      <c r="F12" s="21">
        <v>189.474</v>
      </c>
      <c r="G12" s="103">
        <f t="shared" si="1"/>
        <v>19.808598634221408</v>
      </c>
      <c r="H12" s="103">
        <f t="shared" si="2"/>
        <v>72.30138501490813</v>
      </c>
      <c r="J12" s="21"/>
      <c r="K12" s="21"/>
      <c r="L12" s="21"/>
      <c r="O12" s="20"/>
      <c r="P12" s="20"/>
      <c r="Q12" s="104"/>
      <c r="R12" s="20"/>
      <c r="S12" s="20"/>
      <c r="T12" s="20"/>
      <c r="U12" s="20"/>
    </row>
    <row r="13" spans="1:21" ht="12.75">
      <c r="A13" s="7">
        <v>1967</v>
      </c>
      <c r="B13" s="21">
        <v>1014.222</v>
      </c>
      <c r="C13" s="21">
        <v>987.535</v>
      </c>
      <c r="D13" s="21">
        <f t="shared" si="0"/>
        <v>26.687000000000012</v>
      </c>
      <c r="F13" s="21">
        <v>213.316</v>
      </c>
      <c r="G13" s="103">
        <f t="shared" si="1"/>
        <v>21.600854653252796</v>
      </c>
      <c r="H13" s="103">
        <f t="shared" si="2"/>
        <v>78.8431194843727</v>
      </c>
      <c r="J13" s="21"/>
      <c r="K13" s="21"/>
      <c r="L13" s="21"/>
      <c r="O13" s="20"/>
      <c r="P13" s="20"/>
      <c r="Q13" s="104"/>
      <c r="R13" s="20"/>
      <c r="S13" s="20"/>
      <c r="T13" s="20"/>
      <c r="U13" s="20"/>
    </row>
    <row r="14" spans="1:21" ht="12.75">
      <c r="A14" s="7">
        <v>1968</v>
      </c>
      <c r="B14" s="21">
        <v>1052.459</v>
      </c>
      <c r="C14" s="21">
        <v>1019.986</v>
      </c>
      <c r="D14" s="21">
        <f t="shared" si="0"/>
        <v>32.47300000000007</v>
      </c>
      <c r="F14" s="21">
        <v>243.671</v>
      </c>
      <c r="G14" s="103">
        <f t="shared" si="1"/>
        <v>23.889641622532075</v>
      </c>
      <c r="H14" s="103">
        <f t="shared" si="2"/>
        <v>87.19719192224208</v>
      </c>
      <c r="J14" s="21"/>
      <c r="K14" s="21"/>
      <c r="L14" s="21"/>
      <c r="O14" s="20"/>
      <c r="P14" s="20"/>
      <c r="Q14" s="104"/>
      <c r="R14" s="20"/>
      <c r="S14" s="20"/>
      <c r="T14" s="20"/>
      <c r="U14" s="20"/>
    </row>
    <row r="15" spans="1:21" ht="12.75">
      <c r="A15" s="7">
        <v>1969</v>
      </c>
      <c r="B15" s="21">
        <v>1063.107</v>
      </c>
      <c r="C15" s="21">
        <v>1068.706</v>
      </c>
      <c r="D15" s="21">
        <f t="shared" si="0"/>
        <v>-5.598999999999933</v>
      </c>
      <c r="F15" s="21">
        <v>227.781</v>
      </c>
      <c r="G15" s="103">
        <f t="shared" si="1"/>
        <v>21.31371958237345</v>
      </c>
      <c r="H15" s="103">
        <f t="shared" si="2"/>
        <v>77.79507647566311</v>
      </c>
      <c r="J15" s="21"/>
      <c r="K15" s="21"/>
      <c r="L15" s="21"/>
      <c r="O15" s="20"/>
      <c r="P15" s="20"/>
      <c r="Q15" s="104"/>
      <c r="R15" s="20"/>
      <c r="S15" s="20"/>
      <c r="T15" s="20"/>
      <c r="U15" s="20"/>
    </row>
    <row r="16" spans="1:21" ht="12.75">
      <c r="A16" s="7">
        <v>1970</v>
      </c>
      <c r="B16" s="21">
        <v>1078.706</v>
      </c>
      <c r="C16" s="21">
        <v>1107.951</v>
      </c>
      <c r="D16" s="21">
        <f t="shared" si="0"/>
        <v>-29.24500000000012</v>
      </c>
      <c r="F16" s="21">
        <v>192.883</v>
      </c>
      <c r="G16" s="103">
        <f t="shared" si="1"/>
        <v>17.408982888232423</v>
      </c>
      <c r="H16" s="103">
        <f t="shared" si="2"/>
        <v>63.54278754204834</v>
      </c>
      <c r="J16" s="21"/>
      <c r="K16" s="21"/>
      <c r="L16" s="21"/>
      <c r="O16" s="20"/>
      <c r="P16" s="20"/>
      <c r="Q16" s="104"/>
      <c r="R16" s="20"/>
      <c r="S16" s="20"/>
      <c r="T16" s="20"/>
      <c r="U16" s="20"/>
    </row>
    <row r="17" spans="1:21" ht="12.75">
      <c r="A17" s="7">
        <v>1971</v>
      </c>
      <c r="B17" s="21">
        <v>1177.258</v>
      </c>
      <c r="C17" s="21">
        <v>1149.974</v>
      </c>
      <c r="D17" s="21">
        <f t="shared" si="0"/>
        <v>27.284000000000106</v>
      </c>
      <c r="F17" s="21">
        <v>217.525</v>
      </c>
      <c r="G17" s="103">
        <f t="shared" si="1"/>
        <v>18.915645049366336</v>
      </c>
      <c r="H17" s="103">
        <f t="shared" si="2"/>
        <v>69.04210443018712</v>
      </c>
      <c r="J17" s="21"/>
      <c r="K17" s="21"/>
      <c r="L17" s="21"/>
      <c r="O17" s="20"/>
      <c r="P17" s="20"/>
      <c r="Q17" s="104"/>
      <c r="R17" s="20"/>
      <c r="S17" s="20"/>
      <c r="T17" s="20"/>
      <c r="U17" s="20"/>
    </row>
    <row r="18" spans="1:21" ht="12.75">
      <c r="A18" s="7">
        <v>1972</v>
      </c>
      <c r="B18" s="21">
        <v>1140.61</v>
      </c>
      <c r="C18" s="21">
        <v>1173.621</v>
      </c>
      <c r="D18" s="21">
        <f t="shared" si="0"/>
        <v>-33.011000000000195</v>
      </c>
      <c r="F18" s="21">
        <v>180.277</v>
      </c>
      <c r="G18" s="103">
        <f t="shared" si="1"/>
        <v>15.360751043139137</v>
      </c>
      <c r="H18" s="103">
        <f t="shared" si="2"/>
        <v>56.06674130745785</v>
      </c>
      <c r="J18" s="21"/>
      <c r="K18" s="21"/>
      <c r="L18" s="21"/>
      <c r="O18" s="20"/>
      <c r="P18" s="20"/>
      <c r="Q18" s="104"/>
      <c r="R18" s="20"/>
      <c r="S18" s="20"/>
      <c r="T18" s="20"/>
      <c r="U18" s="20"/>
    </row>
    <row r="19" spans="1:21" ht="12.75">
      <c r="A19" s="7">
        <v>1973</v>
      </c>
      <c r="B19" s="21">
        <v>1252.955</v>
      </c>
      <c r="C19" s="21">
        <v>1229.811</v>
      </c>
      <c r="D19" s="21">
        <f t="shared" si="0"/>
        <v>23.144000000000005</v>
      </c>
      <c r="F19" s="21">
        <v>191.78</v>
      </c>
      <c r="G19" s="103">
        <f t="shared" si="1"/>
        <v>15.594266110808896</v>
      </c>
      <c r="H19" s="103">
        <f t="shared" si="2"/>
        <v>56.91907130445247</v>
      </c>
      <c r="J19" s="21"/>
      <c r="K19" s="21"/>
      <c r="L19" s="21"/>
      <c r="O19" s="20"/>
      <c r="P19" s="20"/>
      <c r="Q19" s="104"/>
      <c r="R19" s="20"/>
      <c r="S19" s="20"/>
      <c r="T19" s="20"/>
      <c r="U19" s="20"/>
    </row>
    <row r="20" spans="1:21" ht="12.75">
      <c r="A20" s="7">
        <v>1974</v>
      </c>
      <c r="B20" s="21">
        <v>1203.498</v>
      </c>
      <c r="C20" s="21">
        <v>1190.464</v>
      </c>
      <c r="D20" s="21">
        <f t="shared" si="0"/>
        <v>13.034000000000106</v>
      </c>
      <c r="F20" s="21">
        <v>198.933</v>
      </c>
      <c r="G20" s="103">
        <f t="shared" si="1"/>
        <v>16.710543115961507</v>
      </c>
      <c r="H20" s="103">
        <f t="shared" si="2"/>
        <v>60.9934823732595</v>
      </c>
      <c r="J20" s="21"/>
      <c r="K20" s="21"/>
      <c r="L20" s="21"/>
      <c r="O20" s="20"/>
      <c r="P20" s="20"/>
      <c r="Q20" s="104"/>
      <c r="R20" s="20"/>
      <c r="S20" s="20"/>
      <c r="T20" s="20"/>
      <c r="U20" s="20"/>
    </row>
    <row r="21" spans="1:21" ht="12.75">
      <c r="A21" s="7">
        <v>1975</v>
      </c>
      <c r="B21" s="21">
        <v>1236.535</v>
      </c>
      <c r="C21" s="21">
        <v>1211.834</v>
      </c>
      <c r="D21" s="21">
        <f t="shared" si="0"/>
        <v>24.701000000000022</v>
      </c>
      <c r="F21" s="21">
        <v>218.928</v>
      </c>
      <c r="G21" s="103">
        <f t="shared" si="1"/>
        <v>18.065840700954087</v>
      </c>
      <c r="H21" s="103">
        <f t="shared" si="2"/>
        <v>65.94031855848242</v>
      </c>
      <c r="J21" s="21"/>
      <c r="K21" s="21"/>
      <c r="L21" s="21"/>
      <c r="O21" s="20"/>
      <c r="P21" s="20"/>
      <c r="Q21" s="104"/>
      <c r="R21" s="20"/>
      <c r="S21" s="20"/>
      <c r="T21" s="20"/>
      <c r="U21" s="20"/>
    </row>
    <row r="22" spans="1:21" ht="12.75">
      <c r="A22" s="7">
        <v>1976</v>
      </c>
      <c r="B22" s="21">
        <v>1341.753</v>
      </c>
      <c r="C22" s="21">
        <v>1272.763</v>
      </c>
      <c r="D22" s="21">
        <f t="shared" si="0"/>
        <v>68.99000000000001</v>
      </c>
      <c r="F22" s="21">
        <v>279.947</v>
      </c>
      <c r="G22" s="103">
        <f t="shared" si="1"/>
        <v>21.995218277086938</v>
      </c>
      <c r="H22" s="103">
        <f t="shared" si="2"/>
        <v>80.28254671136732</v>
      </c>
      <c r="J22" s="21"/>
      <c r="K22" s="21"/>
      <c r="L22" s="21"/>
      <c r="O22" s="20"/>
      <c r="P22" s="20"/>
      <c r="Q22" s="104"/>
      <c r="R22" s="20"/>
      <c r="S22" s="20"/>
      <c r="T22" s="20"/>
      <c r="U22" s="20"/>
    </row>
    <row r="23" spans="1:21" ht="12.75">
      <c r="A23" s="7">
        <v>1977</v>
      </c>
      <c r="B23" s="21">
        <v>1318.999</v>
      </c>
      <c r="C23" s="21">
        <v>1319.437</v>
      </c>
      <c r="D23" s="21">
        <f t="shared" si="0"/>
        <v>-0.4379999999998745</v>
      </c>
      <c r="F23" s="21">
        <v>277.978</v>
      </c>
      <c r="G23" s="103">
        <f t="shared" si="1"/>
        <v>21.067925183241037</v>
      </c>
      <c r="H23" s="103">
        <f t="shared" si="2"/>
        <v>76.89792691882978</v>
      </c>
      <c r="J23" s="21"/>
      <c r="K23" s="21"/>
      <c r="L23" s="21"/>
      <c r="O23" s="20"/>
      <c r="P23" s="20"/>
      <c r="Q23" s="104"/>
      <c r="R23" s="20"/>
      <c r="S23" s="20"/>
      <c r="T23" s="20"/>
      <c r="U23" s="20"/>
    </row>
    <row r="24" spans="1:21" ht="12.75">
      <c r="A24" s="7">
        <v>1978</v>
      </c>
      <c r="B24" s="21">
        <v>1445.142</v>
      </c>
      <c r="C24" s="21">
        <v>1380.064</v>
      </c>
      <c r="D24" s="21">
        <f t="shared" si="0"/>
        <v>65.07799999999997</v>
      </c>
      <c r="F24" s="21">
        <v>333.022</v>
      </c>
      <c r="G24" s="103">
        <f t="shared" si="1"/>
        <v>24.13090987084657</v>
      </c>
      <c r="H24" s="103">
        <f t="shared" si="2"/>
        <v>88.07782102858998</v>
      </c>
      <c r="J24" s="21"/>
      <c r="K24" s="21"/>
      <c r="L24" s="21"/>
      <c r="O24" s="20"/>
      <c r="P24" s="20"/>
      <c r="Q24" s="104"/>
      <c r="R24" s="20"/>
      <c r="S24" s="20"/>
      <c r="T24" s="20"/>
      <c r="U24" s="20"/>
    </row>
    <row r="25" spans="1:21" ht="12.75">
      <c r="A25" s="7">
        <v>1979</v>
      </c>
      <c r="B25" s="21">
        <v>1409.235</v>
      </c>
      <c r="C25" s="21">
        <v>1415.694</v>
      </c>
      <c r="D25" s="21">
        <f t="shared" si="0"/>
        <v>-6.45900000000006</v>
      </c>
      <c r="F25" s="21">
        <v>327.733</v>
      </c>
      <c r="G25" s="103">
        <f t="shared" si="1"/>
        <v>23.149988627485886</v>
      </c>
      <c r="H25" s="103">
        <f t="shared" si="2"/>
        <v>84.49745849032348</v>
      </c>
      <c r="J25" s="21"/>
      <c r="K25" s="21"/>
      <c r="L25" s="21"/>
      <c r="O25" s="20"/>
      <c r="P25" s="20"/>
      <c r="Q25" s="104"/>
      <c r="R25" s="20"/>
      <c r="S25" s="20"/>
      <c r="T25" s="20"/>
      <c r="U25" s="20"/>
    </row>
    <row r="26" spans="1:21" ht="12.75">
      <c r="A26" s="7">
        <v>1980</v>
      </c>
      <c r="B26" s="21">
        <v>1429.238</v>
      </c>
      <c r="C26" s="21">
        <v>1439.934</v>
      </c>
      <c r="D26" s="21">
        <f t="shared" si="0"/>
        <v>-10.695999999999913</v>
      </c>
      <c r="F26" s="21">
        <v>307.854</v>
      </c>
      <c r="G26" s="103">
        <f t="shared" si="1"/>
        <v>21.379729904287277</v>
      </c>
      <c r="H26" s="103">
        <f t="shared" si="2"/>
        <v>78.03601415064857</v>
      </c>
      <c r="J26" s="21"/>
      <c r="K26" s="21"/>
      <c r="L26" s="21"/>
      <c r="O26" s="20"/>
      <c r="P26" s="20"/>
      <c r="Q26" s="104"/>
      <c r="R26" s="20"/>
      <c r="S26" s="20"/>
      <c r="T26" s="20"/>
      <c r="U26" s="20"/>
    </row>
    <row r="27" spans="1:21" ht="12.75">
      <c r="A27" s="7">
        <v>1981</v>
      </c>
      <c r="B27" s="21">
        <v>1481.908</v>
      </c>
      <c r="C27" s="21">
        <v>1457.804</v>
      </c>
      <c r="D27" s="21">
        <f t="shared" si="0"/>
        <v>24.103999999999814</v>
      </c>
      <c r="F27" s="21">
        <v>331.476</v>
      </c>
      <c r="G27" s="103">
        <f t="shared" si="1"/>
        <v>22.73803611459428</v>
      </c>
      <c r="H27" s="103">
        <f t="shared" si="2"/>
        <v>82.99383181826911</v>
      </c>
      <c r="J27" s="21"/>
      <c r="K27" s="21"/>
      <c r="L27" s="21"/>
      <c r="O27" s="20"/>
      <c r="P27" s="20"/>
      <c r="Q27" s="104"/>
      <c r="R27" s="20"/>
      <c r="S27" s="20"/>
      <c r="T27" s="20"/>
      <c r="U27" s="20"/>
    </row>
    <row r="28" spans="1:21" ht="12.75">
      <c r="A28" s="7">
        <v>1982</v>
      </c>
      <c r="B28" s="21">
        <v>1532.992</v>
      </c>
      <c r="C28" s="21">
        <v>1474.637</v>
      </c>
      <c r="D28" s="21">
        <f t="shared" si="0"/>
        <v>58.35500000000002</v>
      </c>
      <c r="F28" s="21">
        <v>388.918</v>
      </c>
      <c r="G28" s="103">
        <f t="shared" si="1"/>
        <v>26.373812673898726</v>
      </c>
      <c r="H28" s="103">
        <f t="shared" si="2"/>
        <v>96.26441625973035</v>
      </c>
      <c r="J28" s="21"/>
      <c r="K28" s="21"/>
      <c r="L28" s="21"/>
      <c r="O28" s="20"/>
      <c r="P28" s="20"/>
      <c r="Q28" s="104"/>
      <c r="R28" s="20"/>
      <c r="S28" s="20"/>
      <c r="T28" s="20"/>
      <c r="U28" s="20"/>
    </row>
    <row r="29" spans="1:21" ht="12.75">
      <c r="A29" s="7">
        <v>1983</v>
      </c>
      <c r="B29" s="21">
        <v>1469.439</v>
      </c>
      <c r="C29" s="21">
        <v>1500.918</v>
      </c>
      <c r="D29" s="21">
        <f t="shared" si="0"/>
        <v>-31.478999999999814</v>
      </c>
      <c r="F29" s="21">
        <v>347.82</v>
      </c>
      <c r="G29" s="103">
        <f t="shared" si="1"/>
        <v>23.173817623614347</v>
      </c>
      <c r="H29" s="103">
        <f t="shared" si="2"/>
        <v>84.58443432619237</v>
      </c>
      <c r="J29" s="21"/>
      <c r="K29" s="21"/>
      <c r="L29" s="21"/>
      <c r="O29" s="20"/>
      <c r="P29" s="20"/>
      <c r="Q29" s="104"/>
      <c r="R29" s="20"/>
      <c r="S29" s="20"/>
      <c r="T29" s="20"/>
      <c r="U29" s="20"/>
    </row>
    <row r="30" spans="1:21" ht="12.75">
      <c r="A30" s="7">
        <v>1984</v>
      </c>
      <c r="B30" s="21">
        <v>1631.753</v>
      </c>
      <c r="C30" s="21">
        <v>1548.984</v>
      </c>
      <c r="D30" s="21">
        <f t="shared" si="0"/>
        <v>82.769</v>
      </c>
      <c r="F30" s="21">
        <v>427.647</v>
      </c>
      <c r="G30" s="103">
        <f t="shared" si="1"/>
        <v>27.608225778962208</v>
      </c>
      <c r="H30" s="103">
        <f t="shared" si="2"/>
        <v>100.77002409321206</v>
      </c>
      <c r="J30" s="21"/>
      <c r="K30" s="21"/>
      <c r="L30" s="21"/>
      <c r="O30" s="20"/>
      <c r="P30" s="20"/>
      <c r="Q30" s="104"/>
      <c r="R30" s="20"/>
      <c r="S30" s="20"/>
      <c r="T30" s="20"/>
      <c r="U30" s="20"/>
    </row>
    <row r="31" spans="1:21" ht="12.75">
      <c r="A31" s="7">
        <v>1985</v>
      </c>
      <c r="B31" s="21">
        <v>1646.507</v>
      </c>
      <c r="C31" s="21">
        <v>1552.701</v>
      </c>
      <c r="D31" s="21">
        <f t="shared" si="0"/>
        <v>93.80600000000004</v>
      </c>
      <c r="F31" s="21">
        <v>518.338</v>
      </c>
      <c r="G31" s="103">
        <f t="shared" si="1"/>
        <v>33.38298874026615</v>
      </c>
      <c r="H31" s="103">
        <f t="shared" si="2"/>
        <v>121.84790890197145</v>
      </c>
      <c r="J31" s="21"/>
      <c r="K31" s="21"/>
      <c r="L31" s="21"/>
      <c r="O31" s="20"/>
      <c r="P31" s="20"/>
      <c r="Q31" s="104"/>
      <c r="R31" s="20"/>
      <c r="S31" s="20"/>
      <c r="T31" s="20"/>
      <c r="U31" s="20"/>
    </row>
    <row r="32" spans="1:21" ht="12.75">
      <c r="A32" s="7">
        <v>1986</v>
      </c>
      <c r="B32" s="21">
        <v>1664.024</v>
      </c>
      <c r="C32" s="21">
        <v>1601.375</v>
      </c>
      <c r="D32" s="21">
        <f t="shared" si="0"/>
        <v>62.64899999999989</v>
      </c>
      <c r="F32" s="21">
        <v>572.481</v>
      </c>
      <c r="G32" s="103">
        <f t="shared" si="1"/>
        <v>35.74934041058465</v>
      </c>
      <c r="H32" s="103">
        <f t="shared" si="2"/>
        <v>130.48509249863397</v>
      </c>
      <c r="J32" s="21"/>
      <c r="K32" s="21"/>
      <c r="L32" s="21"/>
      <c r="O32" s="20"/>
      <c r="P32" s="20"/>
      <c r="Q32" s="104"/>
      <c r="R32" s="20"/>
      <c r="S32" s="20"/>
      <c r="T32" s="20"/>
      <c r="U32" s="20"/>
    </row>
    <row r="33" spans="1:21" ht="12.75">
      <c r="A33" s="7">
        <v>1987</v>
      </c>
      <c r="B33" s="21">
        <v>1600.953</v>
      </c>
      <c r="C33" s="21">
        <v>1639.717</v>
      </c>
      <c r="D33" s="21">
        <f t="shared" si="0"/>
        <v>-38.764000000000124</v>
      </c>
      <c r="F33" s="21">
        <v>528.398</v>
      </c>
      <c r="G33" s="103">
        <f t="shared" si="1"/>
        <v>32.2249510128882</v>
      </c>
      <c r="H33" s="103">
        <f t="shared" si="2"/>
        <v>117.62107119704193</v>
      </c>
      <c r="J33" s="21"/>
      <c r="K33" s="21"/>
      <c r="L33" s="21"/>
      <c r="O33" s="20"/>
      <c r="P33" s="20"/>
      <c r="Q33" s="104"/>
      <c r="R33" s="20"/>
      <c r="S33" s="20"/>
      <c r="T33" s="20"/>
      <c r="U33" s="20"/>
    </row>
    <row r="34" spans="1:21" ht="12.75">
      <c r="A34" s="7">
        <v>1988</v>
      </c>
      <c r="B34" s="21">
        <v>1550.23</v>
      </c>
      <c r="C34" s="21">
        <v>1620.397</v>
      </c>
      <c r="D34" s="21">
        <f t="shared" si="0"/>
        <v>-70.16699999999992</v>
      </c>
      <c r="F34" s="21">
        <v>450.962</v>
      </c>
      <c r="G34" s="103">
        <f t="shared" si="1"/>
        <v>27.830340342520998</v>
      </c>
      <c r="H34" s="103">
        <f t="shared" si="2"/>
        <v>101.58074225020164</v>
      </c>
      <c r="J34" s="21"/>
      <c r="K34" s="21"/>
      <c r="L34" s="21"/>
      <c r="O34" s="20"/>
      <c r="P34" s="20"/>
      <c r="Q34" s="104"/>
      <c r="R34" s="20"/>
      <c r="S34" s="20"/>
      <c r="T34" s="20"/>
      <c r="U34" s="20"/>
    </row>
    <row r="35" spans="1:21" ht="12.75">
      <c r="A35" s="7">
        <v>1989</v>
      </c>
      <c r="B35" s="21">
        <v>1672.654</v>
      </c>
      <c r="C35" s="21">
        <v>1676.72</v>
      </c>
      <c r="D35" s="21">
        <f t="shared" si="0"/>
        <v>-4.066000000000031</v>
      </c>
      <c r="F35" s="21">
        <v>441.165</v>
      </c>
      <c r="G35" s="103">
        <f t="shared" si="1"/>
        <v>26.311190896512237</v>
      </c>
      <c r="H35" s="103">
        <f t="shared" si="2"/>
        <v>96.03584677226966</v>
      </c>
      <c r="J35" s="21"/>
      <c r="K35" s="21"/>
      <c r="L35" s="21"/>
      <c r="O35" s="20"/>
      <c r="P35" s="20"/>
      <c r="Q35" s="104"/>
      <c r="R35" s="20"/>
      <c r="S35" s="20"/>
      <c r="T35" s="20"/>
      <c r="U35" s="20"/>
    </row>
    <row r="36" spans="1:21" ht="12.75">
      <c r="A36" s="7">
        <v>1990</v>
      </c>
      <c r="B36" s="21">
        <v>1769.018</v>
      </c>
      <c r="C36" s="21">
        <v>1706.971</v>
      </c>
      <c r="D36" s="21">
        <f t="shared" si="0"/>
        <v>62.047000000000025</v>
      </c>
      <c r="F36" s="21">
        <v>495.352</v>
      </c>
      <c r="G36" s="103">
        <f t="shared" si="1"/>
        <v>29.019356509278715</v>
      </c>
      <c r="H36" s="103">
        <f t="shared" si="2"/>
        <v>105.92065125886731</v>
      </c>
      <c r="J36" s="21"/>
      <c r="K36" s="21"/>
      <c r="L36" s="21"/>
      <c r="O36" s="20"/>
      <c r="P36" s="20"/>
      <c r="Q36" s="104"/>
      <c r="R36" s="20"/>
      <c r="S36" s="20"/>
      <c r="T36" s="20"/>
      <c r="U36" s="20"/>
    </row>
    <row r="37" spans="1:21" ht="12.75">
      <c r="A37" s="7">
        <v>1991</v>
      </c>
      <c r="B37" s="21">
        <v>1708.978</v>
      </c>
      <c r="C37" s="21">
        <v>1713.608</v>
      </c>
      <c r="D37" s="21">
        <f t="shared" si="0"/>
        <v>-4.629999999999882</v>
      </c>
      <c r="F37" s="21">
        <v>486.174</v>
      </c>
      <c r="G37" s="103">
        <f t="shared" si="1"/>
        <v>28.371366146750017</v>
      </c>
      <c r="H37" s="103">
        <f t="shared" si="2"/>
        <v>103.55548643563756</v>
      </c>
      <c r="J37" s="21"/>
      <c r="K37" s="21"/>
      <c r="L37" s="21"/>
      <c r="O37" s="20"/>
      <c r="P37" s="20"/>
      <c r="Q37" s="104"/>
      <c r="R37" s="104"/>
      <c r="S37" s="20"/>
      <c r="T37" s="104"/>
      <c r="U37" s="20"/>
    </row>
    <row r="38" spans="1:21" ht="12.75">
      <c r="A38" s="7">
        <v>1992</v>
      </c>
      <c r="B38" s="21">
        <v>1785.574</v>
      </c>
      <c r="C38" s="21">
        <v>1736.896</v>
      </c>
      <c r="D38" s="21">
        <f aca="true" t="shared" si="3" ref="D38:D69">B38-C38</f>
        <v>48.67800000000011</v>
      </c>
      <c r="F38" s="21">
        <v>521.562</v>
      </c>
      <c r="G38" s="103">
        <f aca="true" t="shared" si="4" ref="G38:G69">(F38/C38)*100</f>
        <v>30.02839548251594</v>
      </c>
      <c r="H38" s="103">
        <f aca="true" t="shared" si="5" ref="H38:H69">(G38/100)*365</f>
        <v>109.60364351118318</v>
      </c>
      <c r="J38" s="21"/>
      <c r="K38" s="21"/>
      <c r="L38" s="21"/>
      <c r="O38" s="20"/>
      <c r="P38" s="20"/>
      <c r="Q38" s="104"/>
      <c r="R38" s="104"/>
      <c r="S38" s="20"/>
      <c r="T38" s="20"/>
      <c r="U38" s="20"/>
    </row>
    <row r="39" spans="1:21" ht="12.75">
      <c r="A39" s="7">
        <v>1993</v>
      </c>
      <c r="B39" s="21">
        <v>1710.782</v>
      </c>
      <c r="C39" s="21">
        <v>1739.693</v>
      </c>
      <c r="D39" s="21">
        <f t="shared" si="3"/>
        <v>-28.911000000000058</v>
      </c>
      <c r="F39" s="21">
        <v>484.182</v>
      </c>
      <c r="G39" s="103">
        <f t="shared" si="4"/>
        <v>27.83146221775911</v>
      </c>
      <c r="H39" s="103">
        <f t="shared" si="5"/>
        <v>101.58483709482076</v>
      </c>
      <c r="J39" s="21"/>
      <c r="K39" s="21"/>
      <c r="L39" s="21"/>
      <c r="O39" s="20"/>
      <c r="P39" s="20"/>
      <c r="Q39" s="104"/>
      <c r="R39" s="104"/>
      <c r="S39" s="20"/>
      <c r="T39" s="20"/>
      <c r="U39" s="20"/>
    </row>
    <row r="40" spans="1:21" ht="12.75">
      <c r="A40" s="7">
        <v>1994</v>
      </c>
      <c r="B40" s="21">
        <v>1756.484</v>
      </c>
      <c r="C40" s="21">
        <v>1762.151</v>
      </c>
      <c r="D40" s="21">
        <f t="shared" si="3"/>
        <v>-5.667000000000144</v>
      </c>
      <c r="F40" s="21">
        <v>479.302</v>
      </c>
      <c r="G40" s="103">
        <f t="shared" si="4"/>
        <v>27.199825667607374</v>
      </c>
      <c r="H40" s="103">
        <f t="shared" si="5"/>
        <v>99.27936368676691</v>
      </c>
      <c r="J40" s="21"/>
      <c r="K40" s="21"/>
      <c r="L40" s="21"/>
      <c r="O40" s="20"/>
      <c r="P40" s="20"/>
      <c r="Q40" s="104"/>
      <c r="R40" s="104"/>
      <c r="S40" s="20"/>
      <c r="T40" s="20"/>
      <c r="U40" s="20"/>
    </row>
    <row r="41" spans="1:21" ht="12.75">
      <c r="A41" s="7">
        <v>1995</v>
      </c>
      <c r="B41" s="21">
        <v>1707.245</v>
      </c>
      <c r="C41" s="21">
        <v>1739.889</v>
      </c>
      <c r="D41" s="21">
        <f t="shared" si="3"/>
        <v>-32.644000000000005</v>
      </c>
      <c r="F41" s="21">
        <v>437.357</v>
      </c>
      <c r="G41" s="103">
        <f t="shared" si="4"/>
        <v>25.13706334139707</v>
      </c>
      <c r="H41" s="103">
        <f t="shared" si="5"/>
        <v>91.75028119609931</v>
      </c>
      <c r="J41" s="21"/>
      <c r="K41" s="21"/>
      <c r="L41" s="21"/>
      <c r="O41" s="20"/>
      <c r="P41" s="20"/>
      <c r="Q41" s="104"/>
      <c r="R41" s="104"/>
      <c r="S41" s="20"/>
      <c r="T41" s="20"/>
      <c r="U41" s="20"/>
    </row>
    <row r="42" spans="1:21" ht="12.75">
      <c r="A42" s="7">
        <v>1996</v>
      </c>
      <c r="B42" s="21">
        <v>1871.939</v>
      </c>
      <c r="C42" s="21">
        <v>1808.387</v>
      </c>
      <c r="D42" s="21">
        <f t="shared" si="3"/>
        <v>63.552000000000135</v>
      </c>
      <c r="F42" s="21">
        <v>487.648</v>
      </c>
      <c r="G42" s="103">
        <f t="shared" si="4"/>
        <v>26.965909398817843</v>
      </c>
      <c r="H42" s="103">
        <f t="shared" si="5"/>
        <v>98.42556930568513</v>
      </c>
      <c r="J42" s="21"/>
      <c r="K42" s="21"/>
      <c r="L42" s="21"/>
      <c r="O42" s="20"/>
      <c r="P42" s="20"/>
      <c r="Q42" s="104"/>
      <c r="R42" s="104"/>
      <c r="S42" s="20"/>
      <c r="T42" s="20"/>
      <c r="U42" s="20"/>
    </row>
    <row r="43" spans="1:21" ht="12.75">
      <c r="A43" s="7">
        <v>1997</v>
      </c>
      <c r="B43" s="21">
        <v>1878.935</v>
      </c>
      <c r="C43" s="21">
        <v>1820.336</v>
      </c>
      <c r="D43" s="21">
        <f t="shared" si="3"/>
        <v>58.59899999999993</v>
      </c>
      <c r="F43" s="21">
        <v>542.466</v>
      </c>
      <c r="G43" s="103">
        <f t="shared" si="4"/>
        <v>29.800322577809812</v>
      </c>
      <c r="H43" s="103">
        <f t="shared" si="5"/>
        <v>108.77117740900582</v>
      </c>
      <c r="J43" s="21"/>
      <c r="K43" s="21"/>
      <c r="L43" s="21"/>
      <c r="O43" s="20"/>
      <c r="P43" s="20"/>
      <c r="Q43" s="104"/>
      <c r="R43" s="104"/>
      <c r="S43" s="20"/>
      <c r="T43" s="20"/>
      <c r="U43" s="20"/>
    </row>
    <row r="44" spans="1:21" ht="12.75">
      <c r="A44" s="7">
        <v>1998</v>
      </c>
      <c r="B44" s="21">
        <v>1876.711</v>
      </c>
      <c r="C44" s="21">
        <v>1836.167</v>
      </c>
      <c r="D44" s="21">
        <f t="shared" si="3"/>
        <v>40.544000000000096</v>
      </c>
      <c r="F44" s="21">
        <v>581.6</v>
      </c>
      <c r="G44" s="103">
        <f t="shared" si="4"/>
        <v>31.674678828232945</v>
      </c>
      <c r="H44" s="103">
        <f t="shared" si="5"/>
        <v>115.61257772305025</v>
      </c>
      <c r="J44" s="21"/>
      <c r="K44" s="21"/>
      <c r="L44" s="21"/>
      <c r="O44" s="20"/>
      <c r="P44" s="20"/>
      <c r="Q44" s="104"/>
      <c r="R44" s="104"/>
      <c r="S44" s="20"/>
      <c r="T44" s="20"/>
      <c r="U44" s="20"/>
    </row>
    <row r="45" spans="1:21" ht="12.75">
      <c r="A45" s="7">
        <v>1999</v>
      </c>
      <c r="B45" s="21">
        <v>1874.209</v>
      </c>
      <c r="C45" s="21">
        <v>1856.595</v>
      </c>
      <c r="D45" s="21">
        <f t="shared" si="3"/>
        <v>17.614000000000033</v>
      </c>
      <c r="F45" s="21">
        <v>586.393</v>
      </c>
      <c r="G45" s="103">
        <f t="shared" si="4"/>
        <v>31.584325068202812</v>
      </c>
      <c r="H45" s="103">
        <f t="shared" si="5"/>
        <v>115.28278649894027</v>
      </c>
      <c r="J45" s="21"/>
      <c r="K45" s="21"/>
      <c r="L45" s="21"/>
      <c r="O45" s="20"/>
      <c r="P45" s="20"/>
      <c r="Q45" s="104"/>
      <c r="R45" s="104"/>
      <c r="S45" s="20"/>
      <c r="T45" s="20"/>
      <c r="U45" s="20"/>
    </row>
    <row r="46" spans="1:21" ht="12.75">
      <c r="A46" s="7">
        <v>2000</v>
      </c>
      <c r="B46" s="21">
        <v>1846.087</v>
      </c>
      <c r="C46" s="21">
        <v>1860.204</v>
      </c>
      <c r="D46" s="21">
        <f t="shared" si="3"/>
        <v>-14.116999999999962</v>
      </c>
      <c r="F46" s="21">
        <v>566.199</v>
      </c>
      <c r="G46" s="103">
        <f t="shared" si="4"/>
        <v>30.437468148654663</v>
      </c>
      <c r="H46" s="103">
        <f t="shared" si="5"/>
        <v>111.09675874258951</v>
      </c>
      <c r="J46" s="21"/>
      <c r="K46" s="21"/>
      <c r="L46" s="21"/>
      <c r="O46" s="20"/>
      <c r="P46" s="20"/>
      <c r="Q46" s="104"/>
      <c r="R46" s="104"/>
      <c r="S46" s="20"/>
      <c r="T46" s="20"/>
      <c r="U46" s="20"/>
    </row>
    <row r="47" spans="1:21" ht="12.75">
      <c r="A47" s="7">
        <v>2001</v>
      </c>
      <c r="B47" s="21">
        <v>1879.78</v>
      </c>
      <c r="C47" s="21">
        <v>1905.357</v>
      </c>
      <c r="D47" s="21">
        <f t="shared" si="3"/>
        <v>-25.576999999999998</v>
      </c>
      <c r="F47" s="21">
        <v>536.2</v>
      </c>
      <c r="G47" s="103">
        <f t="shared" si="4"/>
        <v>28.141707826932173</v>
      </c>
      <c r="H47" s="103">
        <f t="shared" si="5"/>
        <v>102.71723356830243</v>
      </c>
      <c r="J47" s="21"/>
      <c r="K47" s="21"/>
      <c r="L47" s="21"/>
      <c r="O47" s="20"/>
      <c r="P47" s="20"/>
      <c r="Q47" s="104"/>
      <c r="R47" s="104"/>
      <c r="S47" s="20"/>
      <c r="T47" s="20"/>
      <c r="U47" s="20"/>
    </row>
    <row r="48" spans="1:21" ht="12.75">
      <c r="A48" s="7">
        <v>2002</v>
      </c>
      <c r="B48" s="21">
        <v>1822.149</v>
      </c>
      <c r="C48" s="21">
        <v>1910.094</v>
      </c>
      <c r="D48" s="21">
        <f t="shared" si="3"/>
        <v>-87.94500000000016</v>
      </c>
      <c r="F48" s="21">
        <v>443.183</v>
      </c>
      <c r="G48" s="103">
        <f t="shared" si="4"/>
        <v>23.202156543081127</v>
      </c>
      <c r="H48" s="103">
        <f t="shared" si="5"/>
        <v>84.68787138224612</v>
      </c>
      <c r="J48" s="21"/>
      <c r="K48" s="21"/>
      <c r="L48" s="21"/>
      <c r="O48" s="20"/>
      <c r="P48" s="20"/>
      <c r="Q48" s="104"/>
      <c r="R48" s="104"/>
      <c r="S48" s="20"/>
      <c r="T48" s="20"/>
      <c r="U48" s="20"/>
    </row>
    <row r="49" spans="1:21" ht="12.75">
      <c r="A49" s="7">
        <v>2003</v>
      </c>
      <c r="B49" s="21">
        <v>1863.537</v>
      </c>
      <c r="C49" s="21">
        <v>1936.319</v>
      </c>
      <c r="D49" s="21">
        <f t="shared" si="3"/>
        <v>-72.78199999999993</v>
      </c>
      <c r="F49" s="21">
        <v>357.85</v>
      </c>
      <c r="G49" s="103">
        <f t="shared" si="4"/>
        <v>18.48094244801606</v>
      </c>
      <c r="H49" s="103">
        <f t="shared" si="5"/>
        <v>67.45543993525861</v>
      </c>
      <c r="J49" s="21"/>
      <c r="K49" s="21"/>
      <c r="L49" s="21"/>
      <c r="O49" s="20"/>
      <c r="P49" s="20"/>
      <c r="Q49" s="104"/>
      <c r="R49" s="104"/>
      <c r="S49" s="20"/>
      <c r="T49" s="20"/>
      <c r="U49" s="20"/>
    </row>
    <row r="50" spans="1:21" ht="12.75">
      <c r="A50" s="7">
        <v>2004</v>
      </c>
      <c r="B50" s="21">
        <v>2043.446</v>
      </c>
      <c r="C50" s="21">
        <v>1990.201</v>
      </c>
      <c r="D50" s="21">
        <f t="shared" si="3"/>
        <v>53.24499999999989</v>
      </c>
      <c r="F50" s="21">
        <v>406.051</v>
      </c>
      <c r="G50" s="103">
        <f t="shared" si="4"/>
        <v>20.402512108073505</v>
      </c>
      <c r="H50" s="103">
        <f t="shared" si="5"/>
        <v>74.4691691944683</v>
      </c>
      <c r="J50" s="21"/>
      <c r="K50" s="21"/>
      <c r="L50" s="21"/>
      <c r="O50" s="20"/>
      <c r="P50" s="20"/>
      <c r="Q50" s="104"/>
      <c r="R50" s="104"/>
      <c r="S50" s="20"/>
      <c r="T50" s="20"/>
      <c r="U50" s="20"/>
    </row>
    <row r="51" spans="1:21" ht="12.75">
      <c r="A51" s="7">
        <v>2005</v>
      </c>
      <c r="B51" s="21">
        <v>2017.325</v>
      </c>
      <c r="C51" s="21">
        <v>2020.971</v>
      </c>
      <c r="D51" s="21">
        <f t="shared" si="3"/>
        <v>-3.645999999999958</v>
      </c>
      <c r="F51" s="21">
        <v>392.126</v>
      </c>
      <c r="G51" s="103">
        <f t="shared" si="4"/>
        <v>19.402851401628226</v>
      </c>
      <c r="H51" s="103">
        <f t="shared" si="5"/>
        <v>70.82040761594303</v>
      </c>
      <c r="J51" s="21"/>
      <c r="K51" s="21"/>
      <c r="L51" s="21"/>
      <c r="O51" s="20"/>
      <c r="P51" s="20"/>
      <c r="Q51" s="104"/>
      <c r="R51" s="104"/>
      <c r="S51" s="20"/>
      <c r="T51" s="20"/>
      <c r="U51" s="20"/>
    </row>
    <row r="52" spans="1:21" ht="12.75">
      <c r="A52" s="7">
        <v>2006</v>
      </c>
      <c r="B52" s="21">
        <v>2003.728</v>
      </c>
      <c r="C52" s="21">
        <v>2044.258</v>
      </c>
      <c r="D52" s="21">
        <f t="shared" si="3"/>
        <v>-40.52999999999997</v>
      </c>
      <c r="F52" s="21">
        <v>346.641</v>
      </c>
      <c r="G52" s="103">
        <f t="shared" si="4"/>
        <v>16.95681269194006</v>
      </c>
      <c r="H52" s="103">
        <f t="shared" si="5"/>
        <v>61.892366325581214</v>
      </c>
      <c r="J52" s="21"/>
      <c r="K52" s="21"/>
      <c r="L52" s="21"/>
      <c r="O52" s="20"/>
      <c r="P52" s="20"/>
      <c r="Q52" s="104"/>
      <c r="R52" s="104"/>
      <c r="S52" s="20"/>
      <c r="T52" s="20"/>
      <c r="U52" s="20"/>
    </row>
    <row r="53" spans="1:21" ht="12.75">
      <c r="A53" s="7">
        <v>2007</v>
      </c>
      <c r="B53" s="21">
        <v>2124.78</v>
      </c>
      <c r="C53" s="21">
        <v>2096.372</v>
      </c>
      <c r="D53" s="21">
        <f t="shared" si="3"/>
        <v>28.408000000000357</v>
      </c>
      <c r="F53" s="21">
        <v>369.216</v>
      </c>
      <c r="G53" s="103">
        <f t="shared" si="4"/>
        <v>17.612141356591295</v>
      </c>
      <c r="H53" s="103">
        <f t="shared" si="5"/>
        <v>64.28431595155823</v>
      </c>
      <c r="J53" s="21"/>
      <c r="K53" s="21"/>
      <c r="L53" s="21"/>
      <c r="O53" s="20"/>
      <c r="P53" s="20"/>
      <c r="Q53" s="104"/>
      <c r="R53" s="104"/>
      <c r="S53" s="20"/>
      <c r="T53" s="20"/>
      <c r="U53" s="20"/>
    </row>
    <row r="54" spans="1:21" ht="12.75">
      <c r="A54" s="12">
        <v>2008</v>
      </c>
      <c r="B54" s="21">
        <v>2240.911</v>
      </c>
      <c r="C54" s="21">
        <v>2148.893</v>
      </c>
      <c r="D54" s="21">
        <f t="shared" si="3"/>
        <v>92.01800000000003</v>
      </c>
      <c r="F54" s="21">
        <v>450.211</v>
      </c>
      <c r="G54" s="103">
        <f t="shared" si="4"/>
        <v>20.950833754868203</v>
      </c>
      <c r="H54" s="103">
        <f t="shared" si="5"/>
        <v>76.47054320526894</v>
      </c>
      <c r="J54" s="21"/>
      <c r="K54" s="21"/>
      <c r="L54" s="21"/>
      <c r="O54" s="20"/>
      <c r="P54" s="20"/>
      <c r="Q54" s="104"/>
      <c r="R54" s="104"/>
      <c r="S54" s="20"/>
      <c r="T54" s="20"/>
      <c r="U54" s="20"/>
    </row>
    <row r="55" spans="1:21" ht="12.75">
      <c r="A55" s="12">
        <v>2009</v>
      </c>
      <c r="B55" s="21">
        <v>2226.478</v>
      </c>
      <c r="C55" s="21">
        <v>2190.488</v>
      </c>
      <c r="D55" s="21">
        <f t="shared" si="3"/>
        <v>35.99000000000024</v>
      </c>
      <c r="F55" s="21">
        <v>476.79</v>
      </c>
      <c r="G55" s="103">
        <f t="shared" si="4"/>
        <v>21.76638265080658</v>
      </c>
      <c r="H55" s="103">
        <f t="shared" si="5"/>
        <v>79.44729667544402</v>
      </c>
      <c r="J55" s="21"/>
      <c r="K55" s="21"/>
      <c r="L55" s="21"/>
      <c r="O55" s="20"/>
      <c r="P55" s="20"/>
      <c r="Q55" s="104"/>
      <c r="R55" s="104"/>
      <c r="S55" s="20"/>
      <c r="T55" s="20"/>
      <c r="U55" s="20"/>
    </row>
    <row r="56" spans="1:21" ht="12.75">
      <c r="A56" s="4">
        <v>2010</v>
      </c>
      <c r="B56" s="98">
        <v>2212.814</v>
      </c>
      <c r="C56" s="98">
        <v>2237.774</v>
      </c>
      <c r="D56" s="98">
        <f t="shared" si="3"/>
        <v>-24.960000000000036</v>
      </c>
      <c r="F56" s="98">
        <v>444.324</v>
      </c>
      <c r="G56" s="105">
        <f t="shared" si="4"/>
        <v>19.855624383874336</v>
      </c>
      <c r="H56" s="105">
        <f t="shared" si="5"/>
        <v>72.47302900114133</v>
      </c>
      <c r="J56" s="21"/>
      <c r="K56" s="21"/>
      <c r="L56" s="21"/>
      <c r="O56" s="20"/>
      <c r="P56" s="20"/>
      <c r="Q56" s="104"/>
      <c r="R56" s="104"/>
      <c r="S56" s="20"/>
      <c r="T56" s="20"/>
      <c r="U56" s="20"/>
    </row>
    <row r="57" spans="10:21" ht="12.75">
      <c r="J57" s="21"/>
      <c r="K57" s="21"/>
      <c r="L57" s="21"/>
      <c r="O57" s="20"/>
      <c r="P57" s="20"/>
      <c r="Q57" s="20"/>
      <c r="R57" s="20"/>
      <c r="S57" s="20"/>
      <c r="T57" s="20"/>
      <c r="U57" s="20"/>
    </row>
    <row r="58" spans="1:21" ht="28.5" customHeight="1">
      <c r="A58" s="36" t="s">
        <v>96</v>
      </c>
      <c r="B58" s="36"/>
      <c r="C58" s="36"/>
      <c r="D58" s="36"/>
      <c r="E58" s="36"/>
      <c r="F58" s="36"/>
      <c r="G58" s="36"/>
      <c r="H58" s="36"/>
      <c r="J58" s="21"/>
      <c r="K58" s="21"/>
      <c r="L58" s="21"/>
      <c r="O58" s="20"/>
      <c r="P58" s="20"/>
      <c r="Q58" s="20"/>
      <c r="R58" s="20"/>
      <c r="S58" s="20"/>
      <c r="T58" s="20"/>
      <c r="U58" s="20"/>
    </row>
    <row r="59" spans="1:8" ht="12.75">
      <c r="A59" s="28"/>
      <c r="B59" s="28"/>
      <c r="C59" s="28"/>
      <c r="D59" s="28"/>
      <c r="E59" s="28"/>
      <c r="F59" s="27"/>
      <c r="G59" s="27"/>
      <c r="H59" s="27"/>
    </row>
    <row r="60" spans="1:8" ht="41.25" customHeight="1">
      <c r="A60" s="38" t="s">
        <v>19</v>
      </c>
      <c r="B60" s="38"/>
      <c r="C60" s="38"/>
      <c r="D60" s="38"/>
      <c r="E60" s="38"/>
      <c r="F60" s="38"/>
      <c r="G60" s="38"/>
      <c r="H60" s="38"/>
    </row>
  </sheetData>
  <sheetProtection/>
  <mergeCells count="3">
    <mergeCell ref="B4:D4"/>
    <mergeCell ref="A58:H58"/>
    <mergeCell ref="A60:H60"/>
  </mergeCells>
  <printOptions/>
  <pageMargins left="0.75" right="0.75" top="1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"/>
    </sheetView>
  </sheetViews>
  <sheetFormatPr defaultColWidth="9.140625" defaultRowHeight="12.75"/>
  <cols>
    <col min="2" max="2" width="16.57421875" style="0" customWidth="1"/>
  </cols>
  <sheetData>
    <row r="1" ht="12.75">
      <c r="A1" s="49" t="s">
        <v>47</v>
      </c>
    </row>
    <row r="2" ht="12.75">
      <c r="A2" s="49"/>
    </row>
    <row r="3" spans="1:2" ht="12.75">
      <c r="A3" s="50" t="s">
        <v>1</v>
      </c>
      <c r="B3" s="51" t="s">
        <v>4</v>
      </c>
    </row>
    <row r="4" spans="1:2" ht="12.75">
      <c r="A4" s="52"/>
      <c r="B4" s="52" t="s">
        <v>10</v>
      </c>
    </row>
    <row r="5" spans="1:2" ht="12.75">
      <c r="A5" s="52"/>
      <c r="B5" s="52"/>
    </row>
    <row r="6" spans="1:3" ht="12.75">
      <c r="A6" s="7">
        <v>1950</v>
      </c>
      <c r="B6" s="53">
        <v>1.0640809443507588</v>
      </c>
      <c r="C6" s="11"/>
    </row>
    <row r="7" spans="1:2" ht="12.75">
      <c r="A7" s="7">
        <v>1951</v>
      </c>
      <c r="B7" s="53">
        <v>1.084033613445378</v>
      </c>
    </row>
    <row r="8" spans="1:2" ht="12.75">
      <c r="A8" s="7">
        <v>1952</v>
      </c>
      <c r="B8" s="53">
        <v>1.1447154471544716</v>
      </c>
    </row>
    <row r="9" spans="1:2" ht="12.75">
      <c r="A9" s="7">
        <v>1953</v>
      </c>
      <c r="B9" s="53">
        <v>1.145367412140575</v>
      </c>
    </row>
    <row r="10" spans="1:2" ht="12.75">
      <c r="A10" s="7">
        <v>1954</v>
      </c>
      <c r="B10" s="53">
        <v>1.1182965299684542</v>
      </c>
    </row>
    <row r="11" spans="1:2" ht="12.75">
      <c r="A11" s="7">
        <v>1955</v>
      </c>
      <c r="B11" s="53">
        <v>1.174922600619195</v>
      </c>
    </row>
    <row r="12" spans="1:2" ht="12.75">
      <c r="A12" s="7">
        <v>1956</v>
      </c>
      <c r="B12" s="53">
        <v>1.2122137404580153</v>
      </c>
    </row>
    <row r="13" spans="1:2" ht="12.75">
      <c r="A13" s="7">
        <v>1957</v>
      </c>
      <c r="B13" s="53">
        <v>1.2196620583717357</v>
      </c>
    </row>
    <row r="14" spans="1:2" ht="12.75">
      <c r="A14" s="7">
        <v>1958</v>
      </c>
      <c r="B14" s="53">
        <v>1.2006125574272588</v>
      </c>
    </row>
    <row r="15" spans="1:2" ht="12.75">
      <c r="A15" s="7">
        <v>1959</v>
      </c>
      <c r="B15" s="53">
        <v>1.3224299065420562</v>
      </c>
    </row>
    <row r="16" spans="1:3" ht="12.75">
      <c r="A16" s="7">
        <v>1960</v>
      </c>
      <c r="B16" s="54">
        <v>1.29</v>
      </c>
      <c r="C16" s="55"/>
    </row>
    <row r="17" spans="1:2" ht="12.75">
      <c r="A17" s="7">
        <v>1961</v>
      </c>
      <c r="B17" s="54">
        <v>1.26</v>
      </c>
    </row>
    <row r="18" spans="1:2" ht="12.75">
      <c r="A18" s="7">
        <v>1962</v>
      </c>
      <c r="B18" s="54">
        <v>1.33</v>
      </c>
    </row>
    <row r="19" spans="1:2" ht="12.75">
      <c r="A19" s="7">
        <v>1963</v>
      </c>
      <c r="B19" s="54">
        <v>1.32</v>
      </c>
    </row>
    <row r="20" spans="1:2" ht="12.75">
      <c r="A20" s="7">
        <v>1964</v>
      </c>
      <c r="B20" s="54">
        <v>1.38</v>
      </c>
    </row>
    <row r="21" spans="1:2" ht="12.75">
      <c r="A21" s="7">
        <v>1965</v>
      </c>
      <c r="B21" s="54">
        <v>1.39</v>
      </c>
    </row>
    <row r="22" spans="1:2" ht="12.75">
      <c r="A22" s="7">
        <v>1966</v>
      </c>
      <c r="B22" s="54">
        <v>1.51</v>
      </c>
    </row>
    <row r="23" spans="1:2" ht="12.75">
      <c r="A23" s="7">
        <v>1967</v>
      </c>
      <c r="B23" s="54">
        <v>1.52</v>
      </c>
    </row>
    <row r="24" spans="1:2" ht="12.75">
      <c r="A24" s="7">
        <v>1968</v>
      </c>
      <c r="B24" s="54">
        <v>1.57</v>
      </c>
    </row>
    <row r="25" spans="1:2" ht="12.75">
      <c r="A25" s="7">
        <v>1969</v>
      </c>
      <c r="B25" s="54">
        <v>1.58</v>
      </c>
    </row>
    <row r="26" spans="1:2" ht="12.75">
      <c r="A26" s="7">
        <v>1970</v>
      </c>
      <c r="B26" s="54">
        <v>1.63</v>
      </c>
    </row>
    <row r="27" spans="1:2" ht="12.75">
      <c r="A27" s="7">
        <v>1971</v>
      </c>
      <c r="B27" s="54">
        <v>1.75</v>
      </c>
    </row>
    <row r="28" spans="1:2" ht="12.75">
      <c r="A28" s="7">
        <v>1972</v>
      </c>
      <c r="B28" s="54">
        <v>1.73</v>
      </c>
    </row>
    <row r="29" spans="1:2" ht="12.75">
      <c r="A29" s="7">
        <v>1973</v>
      </c>
      <c r="B29" s="54">
        <v>1.82</v>
      </c>
    </row>
    <row r="30" spans="1:2" ht="12.75">
      <c r="A30" s="7">
        <v>1974</v>
      </c>
      <c r="B30" s="54">
        <v>1.74</v>
      </c>
    </row>
    <row r="31" spans="1:2" ht="12.75">
      <c r="A31" s="7">
        <v>1975</v>
      </c>
      <c r="B31" s="54">
        <v>1.75</v>
      </c>
    </row>
    <row r="32" spans="1:2" ht="12.75">
      <c r="A32" s="7">
        <v>1976</v>
      </c>
      <c r="B32" s="54">
        <v>1.87</v>
      </c>
    </row>
    <row r="33" spans="1:2" ht="12.75">
      <c r="A33" s="7">
        <v>1977</v>
      </c>
      <c r="B33" s="54">
        <v>1.85</v>
      </c>
    </row>
    <row r="34" spans="1:2" ht="12.75">
      <c r="A34" s="7">
        <v>1978</v>
      </c>
      <c r="B34" s="54">
        <v>2.03</v>
      </c>
    </row>
    <row r="35" spans="1:2" ht="12.75">
      <c r="A35" s="7">
        <v>1979</v>
      </c>
      <c r="B35" s="54">
        <v>1.98</v>
      </c>
    </row>
    <row r="36" spans="1:2" ht="12.75">
      <c r="A36" s="7">
        <v>1980</v>
      </c>
      <c r="B36" s="54">
        <v>1.98</v>
      </c>
    </row>
    <row r="37" spans="1:2" ht="12.75">
      <c r="A37" s="7">
        <v>1981</v>
      </c>
      <c r="B37" s="54">
        <v>2.02</v>
      </c>
    </row>
    <row r="38" spans="1:2" ht="12.75">
      <c r="A38" s="7">
        <v>1982</v>
      </c>
      <c r="B38" s="54">
        <v>2.14</v>
      </c>
    </row>
    <row r="39" spans="1:2" ht="12.75">
      <c r="A39" s="7">
        <v>1983</v>
      </c>
      <c r="B39" s="54">
        <v>2.07</v>
      </c>
    </row>
    <row r="40" spans="1:2" ht="12.75">
      <c r="A40" s="7">
        <v>1984</v>
      </c>
      <c r="B40" s="54">
        <v>2.29</v>
      </c>
    </row>
    <row r="41" spans="1:2" ht="12.75">
      <c r="A41" s="7">
        <v>1985</v>
      </c>
      <c r="B41" s="54">
        <v>2.3</v>
      </c>
    </row>
    <row r="42" spans="1:2" ht="12.75">
      <c r="A42" s="7">
        <v>1986</v>
      </c>
      <c r="B42" s="54">
        <v>2.34</v>
      </c>
    </row>
    <row r="43" spans="1:2" ht="12.75">
      <c r="A43" s="7">
        <v>1987</v>
      </c>
      <c r="B43" s="54">
        <v>2.33</v>
      </c>
    </row>
    <row r="44" spans="1:2" ht="12.75">
      <c r="A44" s="7">
        <v>1988</v>
      </c>
      <c r="B44" s="54">
        <v>2.25</v>
      </c>
    </row>
    <row r="45" spans="1:2" ht="12.75">
      <c r="A45" s="7">
        <v>1989</v>
      </c>
      <c r="B45" s="54">
        <v>2.4</v>
      </c>
    </row>
    <row r="46" spans="1:2" ht="12.75">
      <c r="A46" s="7">
        <v>1990</v>
      </c>
      <c r="B46" s="54">
        <v>2.54</v>
      </c>
    </row>
    <row r="47" spans="1:2" ht="12.75">
      <c r="A47" s="7">
        <v>1991</v>
      </c>
      <c r="B47" s="54">
        <v>2.46</v>
      </c>
    </row>
    <row r="48" spans="1:2" ht="12.75">
      <c r="A48" s="7">
        <v>1992</v>
      </c>
      <c r="B48" s="54">
        <v>2.57</v>
      </c>
    </row>
    <row r="49" spans="1:2" ht="12.75">
      <c r="A49" s="7">
        <v>1993</v>
      </c>
      <c r="B49" s="54">
        <v>2.5</v>
      </c>
    </row>
    <row r="50" spans="1:2" ht="12.75">
      <c r="A50" s="7">
        <v>1994</v>
      </c>
      <c r="B50" s="54">
        <v>2.56</v>
      </c>
    </row>
    <row r="51" spans="1:2" ht="12.75">
      <c r="A51" s="7">
        <v>1995</v>
      </c>
      <c r="B51" s="54">
        <v>2.5</v>
      </c>
    </row>
    <row r="52" spans="1:2" ht="12.75">
      <c r="A52" s="7">
        <v>1996</v>
      </c>
      <c r="B52" s="54">
        <v>2.66</v>
      </c>
    </row>
    <row r="53" spans="1:2" ht="12.75">
      <c r="A53" s="7">
        <v>1997</v>
      </c>
      <c r="B53" s="54">
        <v>2.72</v>
      </c>
    </row>
    <row r="54" spans="1:2" ht="12.75">
      <c r="A54" s="7">
        <v>1998</v>
      </c>
      <c r="B54" s="54">
        <v>2.73</v>
      </c>
    </row>
    <row r="55" spans="1:2" ht="12.75">
      <c r="A55" s="7">
        <v>1999</v>
      </c>
      <c r="B55" s="54">
        <v>2.8</v>
      </c>
    </row>
    <row r="56" spans="1:2" ht="12.75">
      <c r="A56" s="7">
        <v>2000</v>
      </c>
      <c r="B56" s="54">
        <v>2.77</v>
      </c>
    </row>
    <row r="57" spans="1:2" ht="12.75">
      <c r="A57" s="7">
        <v>2001</v>
      </c>
      <c r="B57" s="54">
        <v>2.82</v>
      </c>
    </row>
    <row r="58" spans="1:2" ht="12.75">
      <c r="A58" s="7">
        <v>2002</v>
      </c>
      <c r="B58" s="54">
        <v>2.79</v>
      </c>
    </row>
    <row r="59" spans="1:2" ht="12.75">
      <c r="A59" s="7">
        <v>2003</v>
      </c>
      <c r="B59" s="54">
        <v>2.8</v>
      </c>
    </row>
    <row r="60" spans="1:2" ht="12.75">
      <c r="A60" s="7">
        <v>2004</v>
      </c>
      <c r="B60" s="54">
        <v>3.05</v>
      </c>
    </row>
    <row r="61" spans="1:2" ht="12.75">
      <c r="A61" s="7">
        <v>2005</v>
      </c>
      <c r="B61" s="54">
        <v>2.99</v>
      </c>
    </row>
    <row r="62" spans="1:2" ht="12.75">
      <c r="A62" s="7">
        <v>2006</v>
      </c>
      <c r="B62" s="54">
        <v>2.98</v>
      </c>
    </row>
    <row r="63" spans="1:2" ht="12.75">
      <c r="A63" s="12">
        <v>2007</v>
      </c>
      <c r="B63" s="54">
        <v>3.07</v>
      </c>
    </row>
    <row r="64" spans="1:2" ht="12.75">
      <c r="A64" s="12">
        <v>2008</v>
      </c>
      <c r="B64" s="54">
        <v>3.22</v>
      </c>
    </row>
    <row r="65" spans="1:2" ht="12.75">
      <c r="A65" s="12">
        <v>2009</v>
      </c>
      <c r="B65" s="54">
        <v>3.24</v>
      </c>
    </row>
    <row r="66" spans="1:2" ht="12.75">
      <c r="A66" s="56">
        <v>2010</v>
      </c>
      <c r="B66" s="57">
        <v>3.21</v>
      </c>
    </row>
    <row r="67" spans="1:2" ht="12.75">
      <c r="A67" s="20"/>
      <c r="B67" s="58"/>
    </row>
    <row r="68" spans="1:8" ht="80.25" customHeight="1">
      <c r="A68" s="59" t="s">
        <v>58</v>
      </c>
      <c r="B68" s="59"/>
      <c r="C68" s="59"/>
      <c r="D68" s="59"/>
      <c r="E68" s="59"/>
      <c r="F68" s="60"/>
      <c r="G68" s="60"/>
      <c r="H68" s="60"/>
    </row>
    <row r="69" spans="1:8" ht="12.75">
      <c r="A69" s="61"/>
      <c r="B69" s="61"/>
      <c r="C69" s="61"/>
      <c r="D69" s="61"/>
      <c r="E69" s="61"/>
      <c r="F69" s="60"/>
      <c r="G69" s="60"/>
      <c r="H69" s="60"/>
    </row>
    <row r="70" spans="1:8" ht="67.5" customHeight="1">
      <c r="A70" s="59" t="s">
        <v>59</v>
      </c>
      <c r="B70" s="59"/>
      <c r="C70" s="59"/>
      <c r="D70" s="59"/>
      <c r="E70" s="59"/>
      <c r="F70" s="60"/>
      <c r="G70" s="60"/>
      <c r="H70" s="60"/>
    </row>
    <row r="71" spans="1:8" ht="12.75">
      <c r="A71" s="60"/>
      <c r="B71" s="60"/>
      <c r="C71" s="60"/>
      <c r="D71" s="60"/>
      <c r="E71" s="60"/>
      <c r="F71" s="60"/>
      <c r="G71" s="60"/>
      <c r="H71" s="60"/>
    </row>
    <row r="72" spans="1:8" ht="12.75">
      <c r="A72" s="60"/>
      <c r="B72" s="60"/>
      <c r="C72" s="60"/>
      <c r="D72" s="60"/>
      <c r="E72" s="60"/>
      <c r="F72" s="60"/>
      <c r="G72" s="60"/>
      <c r="H72" s="60"/>
    </row>
  </sheetData>
  <sheetProtection/>
  <mergeCells count="2">
    <mergeCell ref="A70:E70"/>
    <mergeCell ref="A68:E68"/>
  </mergeCells>
  <printOptions/>
  <pageMargins left="0.75" right="0.75" top="1" bottom="1" header="0.5" footer="0.5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23.28125" style="0" customWidth="1"/>
  </cols>
  <sheetData>
    <row r="1" ht="12.75">
      <c r="A1" s="49" t="s">
        <v>49</v>
      </c>
    </row>
    <row r="3" spans="1:2" ht="12.75">
      <c r="A3" s="51" t="s">
        <v>50</v>
      </c>
      <c r="B3" s="51" t="s">
        <v>51</v>
      </c>
    </row>
    <row r="4" spans="1:2" ht="12.75">
      <c r="A4" s="62"/>
      <c r="B4" s="62" t="s">
        <v>11</v>
      </c>
    </row>
    <row r="5" spans="1:2" ht="12.75">
      <c r="A5" s="52"/>
      <c r="B5" s="52"/>
    </row>
    <row r="6" spans="1:2" ht="12.75">
      <c r="A6" s="52" t="s">
        <v>52</v>
      </c>
      <c r="B6" s="63">
        <v>1.9439611146025104</v>
      </c>
    </row>
    <row r="7" spans="1:2" ht="12.75">
      <c r="A7" s="52" t="s">
        <v>53</v>
      </c>
      <c r="B7" s="63">
        <v>2.366956042689994</v>
      </c>
    </row>
    <row r="8" spans="1:2" ht="12.75">
      <c r="A8" s="52" t="s">
        <v>54</v>
      </c>
      <c r="B8" s="63">
        <v>1.9642099611674846</v>
      </c>
    </row>
    <row r="9" spans="1:2" ht="12.75">
      <c r="A9" s="52" t="s">
        <v>55</v>
      </c>
      <c r="B9" s="63">
        <v>2.521948731456969</v>
      </c>
    </row>
    <row r="10" spans="1:2" ht="12.75">
      <c r="A10" s="52" t="s">
        <v>56</v>
      </c>
      <c r="B10" s="63">
        <v>0.8706002628380505</v>
      </c>
    </row>
    <row r="11" spans="1:2" ht="12.75">
      <c r="A11" s="51" t="s">
        <v>57</v>
      </c>
      <c r="B11" s="64">
        <v>1.48515662930635</v>
      </c>
    </row>
    <row r="13" spans="1:8" ht="55.5" customHeight="1">
      <c r="A13" s="59" t="s">
        <v>60</v>
      </c>
      <c r="B13" s="59"/>
      <c r="C13" s="59"/>
      <c r="D13" s="59"/>
      <c r="E13" s="59"/>
      <c r="F13" s="59"/>
      <c r="G13" s="60"/>
      <c r="H13" s="60"/>
    </row>
    <row r="14" spans="1:8" ht="12.75">
      <c r="A14" s="61"/>
      <c r="B14" s="61"/>
      <c r="C14" s="61"/>
      <c r="D14" s="61"/>
      <c r="E14" s="61"/>
      <c r="F14" s="61"/>
      <c r="G14" s="60"/>
      <c r="H14" s="60"/>
    </row>
    <row r="15" spans="1:8" ht="57" customHeight="1">
      <c r="A15" s="59" t="s">
        <v>59</v>
      </c>
      <c r="B15" s="59"/>
      <c r="C15" s="59"/>
      <c r="D15" s="59"/>
      <c r="E15" s="59"/>
      <c r="F15" s="59"/>
      <c r="G15" s="60"/>
      <c r="H15" s="60"/>
    </row>
    <row r="16" spans="1:8" ht="12.75">
      <c r="A16" s="60"/>
      <c r="B16" s="60"/>
      <c r="C16" s="60"/>
      <c r="D16" s="60"/>
      <c r="E16" s="60"/>
      <c r="F16" s="60"/>
      <c r="G16" s="60"/>
      <c r="H16" s="60"/>
    </row>
    <row r="17" spans="1:8" ht="12.75">
      <c r="A17" s="60"/>
      <c r="B17" s="60"/>
      <c r="C17" s="60"/>
      <c r="D17" s="60"/>
      <c r="E17" s="60"/>
      <c r="F17" s="60"/>
      <c r="G17" s="60"/>
      <c r="H17" s="60"/>
    </row>
  </sheetData>
  <sheetProtection/>
  <mergeCells count="2">
    <mergeCell ref="A13:F13"/>
    <mergeCell ref="A15:F1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1"/>
  <sheetViews>
    <sheetView workbookViewId="0" topLeftCell="A1">
      <selection activeCell="A1" sqref="A1:G1"/>
    </sheetView>
  </sheetViews>
  <sheetFormatPr defaultColWidth="9.140625" defaultRowHeight="12.75"/>
  <cols>
    <col min="1" max="1" width="29.00390625" style="0" customWidth="1"/>
    <col min="2" max="4" width="10.421875" style="0" customWidth="1"/>
    <col min="6" max="6" width="11.8515625" style="0" customWidth="1"/>
    <col min="8" max="8" width="15.8515625" style="0" customWidth="1"/>
    <col min="9" max="9" width="15.8515625" style="9" customWidth="1"/>
    <col min="10" max="10" width="16.00390625" style="9" customWidth="1"/>
    <col min="11" max="11" width="13.140625" style="9" customWidth="1"/>
    <col min="12" max="12" width="9.140625" style="9" customWidth="1"/>
    <col min="13" max="13" width="17.421875" style="9" customWidth="1"/>
    <col min="14" max="14" width="15.57421875" style="9" customWidth="1"/>
    <col min="15" max="15" width="10.8515625" style="9" customWidth="1"/>
    <col min="16" max="16" width="9.140625" style="9" customWidth="1"/>
    <col min="17" max="17" width="17.421875" style="9" customWidth="1"/>
    <col min="18" max="18" width="16.8515625" style="0" customWidth="1"/>
    <col min="19" max="19" width="12.00390625" style="0" customWidth="1"/>
    <col min="21" max="21" width="17.421875" style="0" customWidth="1"/>
    <col min="22" max="22" width="16.8515625" style="0" customWidth="1"/>
    <col min="23" max="23" width="12.00390625" style="0" customWidth="1"/>
  </cols>
  <sheetData>
    <row r="1" spans="1:35" ht="24.75" customHeight="1">
      <c r="A1" s="119" t="s">
        <v>61</v>
      </c>
      <c r="B1" s="119"/>
      <c r="C1" s="119"/>
      <c r="D1" s="119"/>
      <c r="E1" s="119"/>
      <c r="F1" s="119"/>
      <c r="G1" s="119"/>
      <c r="H1" s="120"/>
      <c r="I1" s="117"/>
      <c r="J1" s="117"/>
      <c r="K1" s="117"/>
      <c r="L1" s="117"/>
      <c r="M1" s="117"/>
      <c r="N1" s="117"/>
      <c r="O1" s="117"/>
      <c r="P1" s="117"/>
      <c r="Q1" s="117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9.75" customHeight="1">
      <c r="A2" s="121"/>
      <c r="B2" s="60"/>
      <c r="C2" s="60"/>
      <c r="D2" s="60"/>
      <c r="E2" s="60"/>
      <c r="F2" s="60"/>
      <c r="G2" s="60"/>
      <c r="H2" s="120"/>
      <c r="I2" s="117"/>
      <c r="J2" s="117"/>
      <c r="K2" s="117"/>
      <c r="L2" s="117"/>
      <c r="M2" s="117"/>
      <c r="N2" s="117"/>
      <c r="O2" s="117"/>
      <c r="P2" s="117"/>
      <c r="Q2" s="117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2.75">
      <c r="A3" s="20"/>
      <c r="B3" s="101" t="s">
        <v>91</v>
      </c>
      <c r="C3" s="101"/>
      <c r="D3" s="101"/>
      <c r="H3" s="20"/>
      <c r="I3" s="117"/>
      <c r="J3" s="117"/>
      <c r="K3" s="117"/>
      <c r="L3" s="117"/>
      <c r="M3" s="117"/>
      <c r="N3" s="117"/>
      <c r="O3" s="117"/>
      <c r="P3" s="117"/>
      <c r="Q3" s="117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22"/>
      <c r="B4" s="5">
        <v>1950</v>
      </c>
      <c r="C4" s="5">
        <v>2010</v>
      </c>
      <c r="D4" s="5">
        <v>2050</v>
      </c>
      <c r="F4" s="122"/>
      <c r="G4" s="122"/>
      <c r="H4" s="20"/>
      <c r="I4" s="117"/>
      <c r="J4" s="117"/>
      <c r="K4" s="117"/>
      <c r="L4" s="117"/>
      <c r="M4" s="117"/>
      <c r="N4" s="117"/>
      <c r="O4" s="117"/>
      <c r="P4" s="117"/>
      <c r="Q4" s="117"/>
      <c r="R4" s="20"/>
      <c r="S4" s="20"/>
      <c r="T4" s="20"/>
      <c r="U4" s="117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>
      <c r="A5" s="20"/>
      <c r="B5" s="101" t="s">
        <v>128</v>
      </c>
      <c r="C5" s="101"/>
      <c r="D5" s="101"/>
      <c r="H5" s="20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20"/>
      <c r="U5" s="117"/>
      <c r="V5" s="117"/>
      <c r="W5" s="11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20"/>
      <c r="B6" s="58"/>
      <c r="C6" s="58"/>
      <c r="D6" s="58"/>
      <c r="H6" s="20"/>
      <c r="I6" s="117"/>
      <c r="J6" s="117"/>
      <c r="K6" s="117"/>
      <c r="L6" s="117"/>
      <c r="M6" s="117"/>
      <c r="N6" s="117"/>
      <c r="O6" s="117"/>
      <c r="P6" s="117"/>
      <c r="Q6" s="117"/>
      <c r="R6" s="20"/>
      <c r="S6" s="20"/>
      <c r="T6" s="20"/>
      <c r="U6" s="117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20" t="s">
        <v>129</v>
      </c>
      <c r="B7" s="87">
        <v>0.3618985812962226</v>
      </c>
      <c r="C7" s="11">
        <v>0.09753588298771229</v>
      </c>
      <c r="D7" s="11">
        <v>0.03841045422201491</v>
      </c>
      <c r="H7" s="20"/>
      <c r="I7" s="117"/>
      <c r="J7" s="117"/>
      <c r="K7" s="117"/>
      <c r="L7" s="117"/>
      <c r="M7" s="117"/>
      <c r="N7" s="117"/>
      <c r="O7" s="117"/>
      <c r="P7" s="117"/>
      <c r="Q7" s="117"/>
      <c r="R7" s="20"/>
      <c r="S7" s="20"/>
      <c r="T7" s="20"/>
      <c r="U7" s="117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109" t="s">
        <v>130</v>
      </c>
      <c r="B8" s="123">
        <v>0.7340310826210202</v>
      </c>
      <c r="C8" s="11">
        <v>0.8951329609005031</v>
      </c>
      <c r="D8" s="11">
        <v>0.6703795864263452</v>
      </c>
      <c r="F8" s="11"/>
      <c r="G8" s="11"/>
      <c r="H8" s="113"/>
      <c r="I8" s="124"/>
      <c r="J8" s="125"/>
      <c r="K8" s="87"/>
      <c r="L8" s="117"/>
      <c r="M8" s="124"/>
      <c r="N8" s="125"/>
      <c r="O8" s="87"/>
      <c r="P8" s="117"/>
      <c r="Q8" s="124"/>
      <c r="R8" s="125"/>
      <c r="S8" s="118"/>
      <c r="T8" s="20"/>
      <c r="U8" s="124"/>
      <c r="V8" s="125"/>
      <c r="W8" s="118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109" t="s">
        <v>131</v>
      </c>
      <c r="B9" s="123">
        <v>0.1956780613397112</v>
      </c>
      <c r="C9" s="11">
        <v>0.07456872973546418</v>
      </c>
      <c r="D9" s="11">
        <v>0.05510673348641628</v>
      </c>
      <c r="F9" s="11"/>
      <c r="G9" s="11"/>
      <c r="H9" s="113"/>
      <c r="I9" s="124"/>
      <c r="J9" s="125"/>
      <c r="K9" s="87"/>
      <c r="L9" s="117"/>
      <c r="M9" s="124"/>
      <c r="N9" s="125"/>
      <c r="O9" s="87"/>
      <c r="P9" s="117"/>
      <c r="Q9" s="124"/>
      <c r="R9" s="125"/>
      <c r="S9" s="118"/>
      <c r="T9" s="20"/>
      <c r="U9" s="124"/>
      <c r="V9" s="125"/>
      <c r="W9" s="118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109" t="s">
        <v>104</v>
      </c>
      <c r="B10" s="123">
        <v>0.13119103675268445</v>
      </c>
      <c r="C10" s="11">
        <v>0.097393732860407</v>
      </c>
      <c r="D10" s="11">
        <v>0.08710278096576743</v>
      </c>
      <c r="F10" s="11"/>
      <c r="G10" s="11"/>
      <c r="H10" s="113"/>
      <c r="I10" s="124"/>
      <c r="J10" s="125"/>
      <c r="K10" s="87"/>
      <c r="L10" s="117"/>
      <c r="M10" s="124"/>
      <c r="N10" s="125"/>
      <c r="O10" s="87"/>
      <c r="P10" s="117"/>
      <c r="Q10" s="124"/>
      <c r="R10" s="125"/>
      <c r="S10" s="118"/>
      <c r="T10" s="20"/>
      <c r="U10" s="124"/>
      <c r="V10" s="125"/>
      <c r="W10" s="118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109" t="s">
        <v>106</v>
      </c>
      <c r="B11" s="123">
        <v>1.418359175948169</v>
      </c>
      <c r="C11" s="11">
        <v>0.3797313683103034</v>
      </c>
      <c r="D11" s="11">
        <v>0.2897538825703099</v>
      </c>
      <c r="F11" s="11"/>
      <c r="G11" s="11"/>
      <c r="H11" s="113"/>
      <c r="I11" s="124"/>
      <c r="J11" s="125"/>
      <c r="K11" s="87"/>
      <c r="L11" s="117"/>
      <c r="M11" s="124"/>
      <c r="N11" s="125"/>
      <c r="O11" s="87"/>
      <c r="P11" s="117"/>
      <c r="Q11" s="124"/>
      <c r="R11" s="125"/>
      <c r="S11" s="118"/>
      <c r="T11" s="20"/>
      <c r="U11" s="124"/>
      <c r="V11" s="125"/>
      <c r="W11" s="118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113" t="s">
        <v>132</v>
      </c>
      <c r="B12" s="126">
        <v>0.16560494628307737</v>
      </c>
      <c r="C12" s="11">
        <v>0.0648748150202836</v>
      </c>
      <c r="D12" s="11">
        <v>0.06199521678216065</v>
      </c>
      <c r="F12" s="11"/>
      <c r="G12" s="11"/>
      <c r="H12" s="113"/>
      <c r="I12" s="124"/>
      <c r="J12" s="125"/>
      <c r="K12" s="87"/>
      <c r="L12" s="117"/>
      <c r="M12" s="124"/>
      <c r="N12" s="125"/>
      <c r="O12" s="87"/>
      <c r="P12" s="117"/>
      <c r="Q12" s="124"/>
      <c r="R12" s="125"/>
      <c r="S12" s="118"/>
      <c r="T12" s="20"/>
      <c r="U12" s="124"/>
      <c r="V12" s="125"/>
      <c r="W12" s="11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113" t="s">
        <v>133</v>
      </c>
      <c r="B13" s="126">
        <v>0.04678397899875391</v>
      </c>
      <c r="C13" s="11">
        <v>0.0272308449545424</v>
      </c>
      <c r="D13" s="11">
        <v>0.012521032215727828</v>
      </c>
      <c r="F13" s="11"/>
      <c r="G13" s="11"/>
      <c r="H13" s="113"/>
      <c r="I13" s="124"/>
      <c r="J13" s="125"/>
      <c r="K13" s="87"/>
      <c r="L13" s="117"/>
      <c r="M13" s="124"/>
      <c r="N13" s="125"/>
      <c r="O13" s="87"/>
      <c r="P13" s="117"/>
      <c r="Q13" s="124"/>
      <c r="R13" s="125"/>
      <c r="S13" s="118"/>
      <c r="T13" s="20"/>
      <c r="U13" s="124"/>
      <c r="V13" s="125"/>
      <c r="W13" s="118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113" t="s">
        <v>134</v>
      </c>
      <c r="B14" s="126">
        <v>0.07818081890629294</v>
      </c>
      <c r="C14" s="11">
        <v>0.035265110469467884</v>
      </c>
      <c r="D14" s="11">
        <v>0.022997947068453078</v>
      </c>
      <c r="F14" s="11"/>
      <c r="G14" s="11"/>
      <c r="H14" s="113"/>
      <c r="I14" s="124"/>
      <c r="J14" s="125"/>
      <c r="K14" s="87"/>
      <c r="L14" s="117"/>
      <c r="M14" s="124"/>
      <c r="N14" s="125"/>
      <c r="O14" s="87"/>
      <c r="P14" s="117"/>
      <c r="Q14" s="124"/>
      <c r="R14" s="125"/>
      <c r="S14" s="118"/>
      <c r="T14" s="20"/>
      <c r="U14" s="124"/>
      <c r="V14" s="125"/>
      <c r="W14" s="118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113" t="s">
        <v>135</v>
      </c>
      <c r="B15" s="126">
        <v>0.2605530777486478</v>
      </c>
      <c r="C15" s="11">
        <v>0.07560993445577781</v>
      </c>
      <c r="D15" s="11">
        <v>0.036965371628069864</v>
      </c>
      <c r="F15" s="11"/>
      <c r="G15" s="11"/>
      <c r="H15" s="113"/>
      <c r="I15" s="124"/>
      <c r="J15" s="125"/>
      <c r="K15" s="87"/>
      <c r="L15" s="117"/>
      <c r="M15" s="124"/>
      <c r="N15" s="125"/>
      <c r="O15" s="87"/>
      <c r="P15" s="117"/>
      <c r="Q15" s="124"/>
      <c r="R15" s="125"/>
      <c r="S15" s="118"/>
      <c r="T15" s="20"/>
      <c r="U15" s="124"/>
      <c r="V15" s="125"/>
      <c r="W15" s="118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113" t="s">
        <v>136</v>
      </c>
      <c r="B16" s="126">
        <v>0.207800051787445</v>
      </c>
      <c r="C16" s="11">
        <v>0.14719833043247252</v>
      </c>
      <c r="D16" s="11">
        <v>0.13625436485020437</v>
      </c>
      <c r="F16" s="11"/>
      <c r="G16" s="11"/>
      <c r="H16" s="113"/>
      <c r="I16" s="124"/>
      <c r="J16" s="125"/>
      <c r="K16" s="87"/>
      <c r="L16" s="117"/>
      <c r="M16" s="124"/>
      <c r="N16" s="125"/>
      <c r="O16" s="87"/>
      <c r="P16" s="117"/>
      <c r="Q16" s="124"/>
      <c r="R16" s="125"/>
      <c r="S16" s="118"/>
      <c r="T16" s="20"/>
      <c r="U16" s="124"/>
      <c r="V16" s="125"/>
      <c r="W16" s="118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109" t="s">
        <v>137</v>
      </c>
      <c r="B17" s="123">
        <v>0.21901170374381085</v>
      </c>
      <c r="C17" s="11">
        <v>0.08233259636533478</v>
      </c>
      <c r="D17" s="11">
        <v>0.0619593525207384</v>
      </c>
      <c r="F17" s="11"/>
      <c r="G17" s="11"/>
      <c r="H17" s="113"/>
      <c r="I17" s="124"/>
      <c r="J17" s="125"/>
      <c r="K17" s="87"/>
      <c r="L17" s="117"/>
      <c r="M17" s="124"/>
      <c r="N17" s="125"/>
      <c r="O17" s="87"/>
      <c r="P17" s="117"/>
      <c r="Q17" s="124"/>
      <c r="R17" s="125"/>
      <c r="S17" s="118"/>
      <c r="T17" s="20"/>
      <c r="U17" s="124"/>
      <c r="V17" s="125"/>
      <c r="W17" s="118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109" t="s">
        <v>138</v>
      </c>
      <c r="B18" s="123">
        <v>0.10119691216776887</v>
      </c>
      <c r="C18" s="11">
        <v>0.0655866668645592</v>
      </c>
      <c r="D18" s="11">
        <v>0.05293109091825281</v>
      </c>
      <c r="F18" s="11"/>
      <c r="G18" s="11"/>
      <c r="H18" s="113"/>
      <c r="I18" s="124"/>
      <c r="J18" s="125"/>
      <c r="K18" s="87"/>
      <c r="L18" s="117"/>
      <c r="M18" s="124"/>
      <c r="N18" s="125"/>
      <c r="O18" s="87"/>
      <c r="P18" s="117"/>
      <c r="Q18" s="124"/>
      <c r="R18" s="125"/>
      <c r="S18" s="118"/>
      <c r="T18" s="20"/>
      <c r="U18" s="124"/>
      <c r="V18" s="125"/>
      <c r="W18" s="11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109" t="s">
        <v>139</v>
      </c>
      <c r="B19" s="123">
        <v>0.21498262135121546</v>
      </c>
      <c r="C19" s="11">
        <v>0.11854409681232658</v>
      </c>
      <c r="D19" s="11">
        <v>0.09177582120205639</v>
      </c>
      <c r="F19" s="11"/>
      <c r="G19" s="11"/>
      <c r="H19" s="113"/>
      <c r="I19" s="124"/>
      <c r="J19" s="125"/>
      <c r="K19" s="87"/>
      <c r="L19" s="117"/>
      <c r="M19" s="124"/>
      <c r="N19" s="125"/>
      <c r="O19" s="87"/>
      <c r="P19" s="117"/>
      <c r="Q19" s="124"/>
      <c r="R19" s="125"/>
      <c r="S19" s="118"/>
      <c r="T19" s="20"/>
      <c r="U19" s="124"/>
      <c r="V19" s="125"/>
      <c r="W19" s="11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109" t="s">
        <v>140</v>
      </c>
      <c r="B20" s="123">
        <v>0.42862958726712286</v>
      </c>
      <c r="C20" s="11">
        <v>0.09641939551458496</v>
      </c>
      <c r="D20" s="11">
        <v>0.047410041321741946</v>
      </c>
      <c r="F20" s="11"/>
      <c r="G20" s="11"/>
      <c r="H20" s="113"/>
      <c r="I20" s="124"/>
      <c r="J20" s="125"/>
      <c r="K20" s="87"/>
      <c r="L20" s="117"/>
      <c r="M20" s="124"/>
      <c r="N20" s="125"/>
      <c r="O20" s="87"/>
      <c r="P20" s="117"/>
      <c r="Q20" s="124"/>
      <c r="R20" s="125"/>
      <c r="S20" s="118"/>
      <c r="T20" s="20"/>
      <c r="U20" s="124"/>
      <c r="V20" s="125"/>
      <c r="W20" s="118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109" t="s">
        <v>141</v>
      </c>
      <c r="B21" s="123">
        <v>0.059707025411061286</v>
      </c>
      <c r="C21" s="11">
        <v>0.014795810220260637</v>
      </c>
      <c r="D21" s="11">
        <v>0.01848343867663773</v>
      </c>
      <c r="F21" s="11"/>
      <c r="G21" s="11"/>
      <c r="H21" s="113"/>
      <c r="I21" s="124"/>
      <c r="J21" s="125"/>
      <c r="K21" s="87"/>
      <c r="L21" s="117"/>
      <c r="M21" s="124"/>
      <c r="N21" s="125"/>
      <c r="O21" s="87"/>
      <c r="P21" s="117"/>
      <c r="Q21" s="124"/>
      <c r="R21" s="125"/>
      <c r="S21" s="118"/>
      <c r="T21" s="20"/>
      <c r="U21" s="124"/>
      <c r="V21" s="125"/>
      <c r="W21" s="118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109" t="s">
        <v>142</v>
      </c>
      <c r="B22" s="123">
        <v>0.08625345750339614</v>
      </c>
      <c r="C22" s="11">
        <v>0.024826260953736815</v>
      </c>
      <c r="D22" s="11">
        <v>0.017471607754993703</v>
      </c>
      <c r="F22" s="11"/>
      <c r="G22" s="11"/>
      <c r="H22" s="113"/>
      <c r="I22" s="124"/>
      <c r="J22" s="125"/>
      <c r="K22" s="87"/>
      <c r="L22" s="117"/>
      <c r="M22" s="124"/>
      <c r="N22" s="125"/>
      <c r="O22" s="87"/>
      <c r="P22" s="117"/>
      <c r="Q22" s="124"/>
      <c r="R22" s="125"/>
      <c r="S22" s="118"/>
      <c r="T22" s="20"/>
      <c r="U22" s="124"/>
      <c r="V22" s="125"/>
      <c r="W22" s="118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109" t="s">
        <v>143</v>
      </c>
      <c r="B23" s="123">
        <v>0.19425244930057942</v>
      </c>
      <c r="C23" s="11">
        <v>0.09265656587183205</v>
      </c>
      <c r="D23" s="11">
        <v>0.07949495795552615</v>
      </c>
      <c r="G23" s="11"/>
      <c r="H23" s="113"/>
      <c r="I23" s="124"/>
      <c r="J23" s="125"/>
      <c r="K23" s="87"/>
      <c r="L23" s="117"/>
      <c r="M23" s="124"/>
      <c r="N23" s="125"/>
      <c r="O23" s="87"/>
      <c r="P23" s="117"/>
      <c r="Q23" s="124"/>
      <c r="R23" s="125"/>
      <c r="S23" s="118"/>
      <c r="T23" s="20"/>
      <c r="U23" s="124"/>
      <c r="V23" s="125"/>
      <c r="W23" s="118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109" t="s">
        <v>144</v>
      </c>
      <c r="B24" s="11">
        <v>0.19324312419675607</v>
      </c>
      <c r="C24" s="11">
        <v>0.11278718608934366</v>
      </c>
      <c r="D24" s="11">
        <v>0.06867461000949472</v>
      </c>
      <c r="F24" s="11"/>
      <c r="G24" s="11"/>
      <c r="H24" s="113"/>
      <c r="I24" s="124"/>
      <c r="J24" s="125"/>
      <c r="K24" s="87"/>
      <c r="L24" s="117"/>
      <c r="M24" s="124"/>
      <c r="N24" s="125"/>
      <c r="O24" s="87"/>
      <c r="P24" s="117"/>
      <c r="Q24" s="124"/>
      <c r="R24" s="125"/>
      <c r="S24" s="118"/>
      <c r="T24" s="20"/>
      <c r="U24" s="124"/>
      <c r="V24" s="125"/>
      <c r="W24" s="118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ht="12.75">
      <c r="A25" s="109" t="s">
        <v>145</v>
      </c>
      <c r="B25" s="123">
        <v>0.25646438798953103</v>
      </c>
      <c r="C25" s="11">
        <v>0.13203047509796872</v>
      </c>
      <c r="D25" s="11">
        <v>0.07228038838067037</v>
      </c>
      <c r="F25" s="11"/>
      <c r="G25" s="11"/>
      <c r="H25" s="113"/>
      <c r="I25" s="124"/>
      <c r="J25" s="125"/>
      <c r="K25" s="87"/>
      <c r="L25" s="117"/>
      <c r="M25" s="124"/>
      <c r="N25" s="125"/>
      <c r="O25" s="87"/>
      <c r="P25" s="117"/>
      <c r="Q25" s="124"/>
      <c r="R25" s="125"/>
      <c r="S25" s="118"/>
      <c r="T25" s="20"/>
      <c r="U25" s="124"/>
      <c r="V25" s="125"/>
      <c r="W25" s="118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12.75">
      <c r="A26" s="109" t="s">
        <v>146</v>
      </c>
      <c r="B26" s="11">
        <v>0.14053943101871672</v>
      </c>
      <c r="C26" s="11">
        <v>0.05106144659454123</v>
      </c>
      <c r="D26" s="11">
        <v>0.04987312074518666</v>
      </c>
      <c r="F26" s="11"/>
      <c r="G26" s="11"/>
      <c r="H26" s="113"/>
      <c r="I26" s="124"/>
      <c r="J26" s="125"/>
      <c r="K26" s="87"/>
      <c r="L26" s="117"/>
      <c r="M26" s="124"/>
      <c r="N26" s="125"/>
      <c r="O26" s="87"/>
      <c r="P26" s="117"/>
      <c r="Q26" s="124"/>
      <c r="R26" s="125"/>
      <c r="S26" s="118"/>
      <c r="T26" s="20"/>
      <c r="U26" s="124"/>
      <c r="V26" s="125"/>
      <c r="W26" s="118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12.75">
      <c r="A27" s="109" t="s">
        <v>147</v>
      </c>
      <c r="B27" s="11">
        <v>0.1818007604869537</v>
      </c>
      <c r="C27" s="11">
        <v>0.07220439364276579</v>
      </c>
      <c r="D27" s="11">
        <v>0.03979772671148684</v>
      </c>
      <c r="F27" s="11"/>
      <c r="G27" s="11"/>
      <c r="H27" s="113"/>
      <c r="I27" s="124"/>
      <c r="J27" s="125"/>
      <c r="K27" s="87"/>
      <c r="L27" s="117"/>
      <c r="M27" s="124"/>
      <c r="N27" s="125"/>
      <c r="O27" s="87"/>
      <c r="P27" s="117"/>
      <c r="Q27" s="124"/>
      <c r="R27" s="125"/>
      <c r="S27" s="118"/>
      <c r="T27" s="20"/>
      <c r="U27" s="124"/>
      <c r="V27" s="125"/>
      <c r="W27" s="118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12.75">
      <c r="A28" s="109" t="s">
        <v>148</v>
      </c>
      <c r="B28" s="11">
        <v>0.16028029297537233</v>
      </c>
      <c r="C28" s="11">
        <v>0.07584104541518821</v>
      </c>
      <c r="D28" s="11">
        <v>0.048578120466540975</v>
      </c>
      <c r="F28" s="11"/>
      <c r="G28" s="11"/>
      <c r="H28" s="113"/>
      <c r="I28" s="124"/>
      <c r="J28" s="125"/>
      <c r="K28" s="87"/>
      <c r="L28" s="117"/>
      <c r="M28" s="124"/>
      <c r="N28" s="125"/>
      <c r="O28" s="87"/>
      <c r="P28" s="117"/>
      <c r="Q28" s="124"/>
      <c r="R28" s="125"/>
      <c r="S28" s="118"/>
      <c r="T28" s="20"/>
      <c r="U28" s="124"/>
      <c r="V28" s="125"/>
      <c r="W28" s="11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12.75">
      <c r="A29" s="109" t="s">
        <v>149</v>
      </c>
      <c r="B29" s="11">
        <v>0.0608513528812408</v>
      </c>
      <c r="C29" s="11">
        <v>0.03648849512883456</v>
      </c>
      <c r="D29" s="11">
        <v>0.016982488111126157</v>
      </c>
      <c r="F29" s="11"/>
      <c r="G29" s="11"/>
      <c r="H29" s="113"/>
      <c r="I29" s="124"/>
      <c r="J29" s="125"/>
      <c r="K29" s="87"/>
      <c r="L29" s="117"/>
      <c r="M29" s="124"/>
      <c r="N29" s="125"/>
      <c r="O29" s="87"/>
      <c r="P29" s="117"/>
      <c r="Q29" s="124"/>
      <c r="R29" s="125"/>
      <c r="S29" s="118"/>
      <c r="T29" s="20"/>
      <c r="U29" s="124"/>
      <c r="V29" s="125"/>
      <c r="W29" s="118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2.75">
      <c r="A30" s="109" t="s">
        <v>150</v>
      </c>
      <c r="B30" s="11">
        <v>0.3572273718603931</v>
      </c>
      <c r="C30" s="11">
        <v>0.08823108614665397</v>
      </c>
      <c r="D30" s="11">
        <v>0.07843064211069868</v>
      </c>
      <c r="F30" s="11"/>
      <c r="G30" s="11"/>
      <c r="H30" s="113"/>
      <c r="I30" s="124"/>
      <c r="J30" s="125"/>
      <c r="K30" s="87"/>
      <c r="L30" s="117"/>
      <c r="M30" s="124"/>
      <c r="N30" s="125"/>
      <c r="O30" s="87"/>
      <c r="P30" s="117"/>
      <c r="Q30" s="124"/>
      <c r="R30" s="125"/>
      <c r="S30" s="118"/>
      <c r="T30" s="20"/>
      <c r="U30" s="124"/>
      <c r="V30" s="125"/>
      <c r="W30" s="118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12.75">
      <c r="A31" s="109" t="s">
        <v>151</v>
      </c>
      <c r="B31" s="11">
        <v>0.09598711002166341</v>
      </c>
      <c r="C31" s="11">
        <v>0.020391451120196843</v>
      </c>
      <c r="D31" s="11">
        <v>0.02243795327388115</v>
      </c>
      <c r="F31" s="11"/>
      <c r="G31" s="11"/>
      <c r="H31" s="113"/>
      <c r="I31" s="124"/>
      <c r="J31" s="125"/>
      <c r="K31" s="87"/>
      <c r="L31" s="117"/>
      <c r="M31" s="124"/>
      <c r="N31" s="125"/>
      <c r="O31" s="87"/>
      <c r="P31" s="117"/>
      <c r="Q31" s="124"/>
      <c r="R31" s="125"/>
      <c r="S31" s="118"/>
      <c r="T31" s="20"/>
      <c r="U31" s="124"/>
      <c r="V31" s="125"/>
      <c r="W31" s="118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12.75">
      <c r="A32" s="109" t="s">
        <v>152</v>
      </c>
      <c r="B32" s="11">
        <v>0.156148071897754</v>
      </c>
      <c r="C32" s="11">
        <v>0.19973403677745627</v>
      </c>
      <c r="D32" s="11">
        <v>0.11368721451604533</v>
      </c>
      <c r="F32" s="11"/>
      <c r="G32" s="11"/>
      <c r="H32" s="113"/>
      <c r="I32" s="124"/>
      <c r="J32" s="125"/>
      <c r="K32" s="87"/>
      <c r="L32" s="117"/>
      <c r="M32" s="124"/>
      <c r="N32" s="125"/>
      <c r="O32" s="87"/>
      <c r="P32" s="117"/>
      <c r="Q32" s="124"/>
      <c r="R32" s="125"/>
      <c r="S32" s="118"/>
      <c r="T32" s="20"/>
      <c r="U32" s="124"/>
      <c r="V32" s="125"/>
      <c r="W32" s="118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12.75">
      <c r="A33" s="109" t="s">
        <v>153</v>
      </c>
      <c r="B33" s="11">
        <v>0.06080635914240314</v>
      </c>
      <c r="C33" s="11">
        <v>0.044439118065280524</v>
      </c>
      <c r="D33" s="11">
        <v>0.04178677870007643</v>
      </c>
      <c r="F33" s="11"/>
      <c r="G33" s="11"/>
      <c r="H33" s="113"/>
      <c r="I33" s="124"/>
      <c r="J33" s="125"/>
      <c r="K33" s="87"/>
      <c r="L33" s="117"/>
      <c r="M33" s="124"/>
      <c r="N33" s="125"/>
      <c r="O33" s="87"/>
      <c r="P33" s="117"/>
      <c r="Q33" s="124"/>
      <c r="R33" s="125"/>
      <c r="S33" s="118"/>
      <c r="T33" s="20"/>
      <c r="U33" s="124"/>
      <c r="V33" s="125"/>
      <c r="W33" s="118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12.75">
      <c r="A34" s="109" t="s">
        <v>154</v>
      </c>
      <c r="B34" s="11">
        <v>0.07151591939293636</v>
      </c>
      <c r="C34" s="11">
        <v>0.1102363914506916</v>
      </c>
      <c r="D34" s="11">
        <v>0.04536312772598478</v>
      </c>
      <c r="F34" s="11"/>
      <c r="G34" s="11"/>
      <c r="H34" s="113"/>
      <c r="I34" s="124"/>
      <c r="J34" s="125"/>
      <c r="K34" s="87"/>
      <c r="L34" s="117"/>
      <c r="M34" s="124"/>
      <c r="N34" s="125"/>
      <c r="O34" s="87"/>
      <c r="P34" s="117"/>
      <c r="Q34" s="124"/>
      <c r="R34" s="125"/>
      <c r="S34" s="118"/>
      <c r="T34" s="20"/>
      <c r="U34" s="124"/>
      <c r="V34" s="125"/>
      <c r="W34" s="118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12.75">
      <c r="A35" s="109" t="s">
        <v>155</v>
      </c>
      <c r="B35" s="11">
        <v>0.271527261102632</v>
      </c>
      <c r="C35" s="11">
        <v>0.17515605325671535</v>
      </c>
      <c r="D35" s="11">
        <v>0.1626887218139404</v>
      </c>
      <c r="F35" s="11"/>
      <c r="G35" s="11"/>
      <c r="H35" s="113"/>
      <c r="I35" s="124"/>
      <c r="J35" s="125"/>
      <c r="K35" s="87"/>
      <c r="L35" s="117"/>
      <c r="M35" s="124"/>
      <c r="N35" s="125"/>
      <c r="O35" s="87"/>
      <c r="P35" s="117"/>
      <c r="Q35" s="124"/>
      <c r="R35" s="125"/>
      <c r="S35" s="118"/>
      <c r="T35" s="20"/>
      <c r="U35" s="124"/>
      <c r="V35" s="125"/>
      <c r="W35" s="118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2.75">
      <c r="A36" s="109" t="s">
        <v>156</v>
      </c>
      <c r="B36" s="11">
        <v>0.3961747320870777</v>
      </c>
      <c r="C36" s="11">
        <v>0.16214221207443136</v>
      </c>
      <c r="D36" s="11">
        <v>0.1260409907686449</v>
      </c>
      <c r="F36" s="11"/>
      <c r="G36" s="11"/>
      <c r="H36" s="113"/>
      <c r="I36" s="124"/>
      <c r="J36" s="125"/>
      <c r="K36" s="87"/>
      <c r="L36" s="117"/>
      <c r="M36" s="124"/>
      <c r="N36" s="125"/>
      <c r="O36" s="87"/>
      <c r="P36" s="117"/>
      <c r="Q36" s="124"/>
      <c r="R36" s="125"/>
      <c r="S36" s="118"/>
      <c r="T36" s="20"/>
      <c r="U36" s="124"/>
      <c r="V36" s="125"/>
      <c r="W36" s="118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2.75">
      <c r="A37" s="109" t="s">
        <v>157</v>
      </c>
      <c r="B37" s="11">
        <v>0.15296104368179728</v>
      </c>
      <c r="C37" s="11">
        <v>0.05059701369323847</v>
      </c>
      <c r="D37" s="11">
        <v>0.01873534534434776</v>
      </c>
      <c r="F37" s="11"/>
      <c r="G37" s="11"/>
      <c r="H37" s="113"/>
      <c r="I37" s="124"/>
      <c r="J37" s="125"/>
      <c r="K37" s="87"/>
      <c r="L37" s="117"/>
      <c r="M37" s="124"/>
      <c r="N37" s="125"/>
      <c r="O37" s="87"/>
      <c r="P37" s="117"/>
      <c r="Q37" s="124"/>
      <c r="R37" s="125"/>
      <c r="S37" s="118"/>
      <c r="T37" s="20"/>
      <c r="U37" s="124"/>
      <c r="V37" s="125"/>
      <c r="W37" s="118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2.75">
      <c r="A38" s="109" t="s">
        <v>158</v>
      </c>
      <c r="B38" s="11">
        <v>0.06614509246088193</v>
      </c>
      <c r="C38" s="11">
        <v>0.04862738934958718</v>
      </c>
      <c r="D38" s="11">
        <v>0.041594410772471495</v>
      </c>
      <c r="F38" s="11"/>
      <c r="G38" s="11"/>
      <c r="H38" s="113"/>
      <c r="I38" s="124"/>
      <c r="J38" s="125"/>
      <c r="K38" s="87"/>
      <c r="L38" s="117"/>
      <c r="M38" s="124"/>
      <c r="N38" s="125"/>
      <c r="O38" s="87"/>
      <c r="P38" s="117"/>
      <c r="Q38" s="124"/>
      <c r="R38" s="125"/>
      <c r="S38" s="118"/>
      <c r="T38" s="20"/>
      <c r="U38" s="124"/>
      <c r="V38" s="125"/>
      <c r="W38" s="118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2.75">
      <c r="A39" s="109" t="s">
        <v>102</v>
      </c>
      <c r="B39" s="123">
        <v>0.5082469834225419</v>
      </c>
      <c r="C39" s="11">
        <v>0.17986023325754452</v>
      </c>
      <c r="D39" s="11">
        <v>0.1414373406660614</v>
      </c>
      <c r="F39" s="11"/>
      <c r="G39" s="11"/>
      <c r="H39" s="113"/>
      <c r="I39" s="124"/>
      <c r="J39" s="125"/>
      <c r="K39" s="87"/>
      <c r="L39" s="117"/>
      <c r="M39" s="124"/>
      <c r="N39" s="125"/>
      <c r="O39" s="87"/>
      <c r="P39" s="117"/>
      <c r="Q39" s="124"/>
      <c r="R39" s="125"/>
      <c r="S39" s="118"/>
      <c r="T39" s="20"/>
      <c r="U39" s="124"/>
      <c r="V39" s="125"/>
      <c r="W39" s="118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12.75">
      <c r="A40" s="109" t="s">
        <v>159</v>
      </c>
      <c r="B40" s="123">
        <v>0.14060892434026717</v>
      </c>
      <c r="C40" s="11">
        <v>0.0964856955575728</v>
      </c>
      <c r="D40" s="11">
        <v>0.07692607488383535</v>
      </c>
      <c r="F40" s="11"/>
      <c r="G40" s="11"/>
      <c r="H40" s="113"/>
      <c r="I40" s="124"/>
      <c r="J40" s="125"/>
      <c r="K40" s="87"/>
      <c r="L40" s="117"/>
      <c r="M40" s="124"/>
      <c r="N40" s="125"/>
      <c r="O40" s="87"/>
      <c r="P40" s="117"/>
      <c r="Q40" s="124"/>
      <c r="R40" s="125"/>
      <c r="S40" s="118"/>
      <c r="T40" s="20"/>
      <c r="U40" s="124"/>
      <c r="V40" s="125"/>
      <c r="W40" s="118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12.75">
      <c r="A41" s="109" t="s">
        <v>160</v>
      </c>
      <c r="B41" s="11">
        <v>0.20806302131603335</v>
      </c>
      <c r="C41" s="11">
        <v>0.034424574479277804</v>
      </c>
      <c r="D41" s="11">
        <v>0.015552397022038193</v>
      </c>
      <c r="F41" s="11"/>
      <c r="G41" s="11"/>
      <c r="H41" s="113"/>
      <c r="I41" s="124"/>
      <c r="J41" s="125"/>
      <c r="K41" s="87"/>
      <c r="L41" s="117"/>
      <c r="M41" s="124"/>
      <c r="N41" s="125"/>
      <c r="O41" s="87"/>
      <c r="P41" s="117"/>
      <c r="Q41" s="124"/>
      <c r="R41" s="125"/>
      <c r="S41" s="118"/>
      <c r="T41" s="20"/>
      <c r="U41" s="124"/>
      <c r="V41" s="125"/>
      <c r="W41" s="118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2:35" ht="12.75">
      <c r="B42" s="11"/>
      <c r="C42" s="11"/>
      <c r="D42" s="11"/>
      <c r="F42" s="11"/>
      <c r="G42" s="11"/>
      <c r="H42" s="20"/>
      <c r="I42" s="124"/>
      <c r="J42" s="117"/>
      <c r="K42" s="87"/>
      <c r="L42" s="117"/>
      <c r="M42" s="124"/>
      <c r="N42" s="117"/>
      <c r="O42" s="87"/>
      <c r="P42" s="117"/>
      <c r="Q42" s="124"/>
      <c r="R42" s="117"/>
      <c r="S42" s="118"/>
      <c r="T42" s="20"/>
      <c r="U42" s="124"/>
      <c r="V42" s="117"/>
      <c r="W42" s="118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12.75">
      <c r="A43" s="111" t="s">
        <v>161</v>
      </c>
      <c r="B43" s="127">
        <v>0.232983190556511</v>
      </c>
      <c r="C43" s="127">
        <v>0.09977682626344679</v>
      </c>
      <c r="D43" s="127">
        <v>0.07533641391277413</v>
      </c>
      <c r="F43" s="11"/>
      <c r="G43" s="11"/>
      <c r="H43" s="128"/>
      <c r="I43" s="124"/>
      <c r="J43" s="125"/>
      <c r="K43" s="87"/>
      <c r="L43" s="117"/>
      <c r="M43" s="124"/>
      <c r="N43" s="125"/>
      <c r="O43" s="87"/>
      <c r="P43" s="117"/>
      <c r="Q43" s="124"/>
      <c r="R43" s="125"/>
      <c r="S43" s="118"/>
      <c r="T43" s="20"/>
      <c r="U43" s="124"/>
      <c r="V43" s="125"/>
      <c r="W43" s="11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ht="12.75">
      <c r="A44" s="49"/>
      <c r="B44" s="129"/>
      <c r="C44" s="129"/>
      <c r="D44" s="129"/>
      <c r="H44" s="20"/>
      <c r="I44" s="117"/>
      <c r="J44" s="117"/>
      <c r="K44" s="117"/>
      <c r="L44" s="117"/>
      <c r="M44" s="117"/>
      <c r="N44" s="117"/>
      <c r="O44" s="117"/>
      <c r="P44" s="117"/>
      <c r="Q44" s="117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ht="12.75">
      <c r="A45" s="28" t="s">
        <v>162</v>
      </c>
      <c r="B45" s="28"/>
      <c r="C45" s="28"/>
      <c r="D45" s="28"/>
      <c r="E45" s="28"/>
      <c r="F45" s="28"/>
      <c r="G45" s="28"/>
      <c r="H45" s="20"/>
      <c r="I45" s="117"/>
      <c r="J45" s="117"/>
      <c r="K45" s="117"/>
      <c r="L45" s="117"/>
      <c r="M45" s="117"/>
      <c r="N45" s="117"/>
      <c r="O45" s="117"/>
      <c r="P45" s="117"/>
      <c r="Q45" s="117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ht="12.75">
      <c r="A46" s="28"/>
      <c r="B46" s="28"/>
      <c r="C46" s="28"/>
      <c r="D46" s="28"/>
      <c r="E46" s="28"/>
      <c r="F46" s="28"/>
      <c r="G46" s="28"/>
      <c r="H46" s="20"/>
      <c r="I46" s="117"/>
      <c r="J46" s="117"/>
      <c r="K46" s="117"/>
      <c r="L46" s="117"/>
      <c r="M46" s="117"/>
      <c r="N46" s="117"/>
      <c r="O46" s="117"/>
      <c r="P46" s="117"/>
      <c r="Q46" s="117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95.25" customHeight="1">
      <c r="A47" s="130" t="s">
        <v>163</v>
      </c>
      <c r="B47" s="81"/>
      <c r="C47" s="81"/>
      <c r="D47" s="81"/>
      <c r="E47" s="81"/>
      <c r="F47" s="81"/>
      <c r="G47" s="81"/>
      <c r="H47" s="20"/>
      <c r="I47" s="117"/>
      <c r="J47" s="117"/>
      <c r="K47" s="117"/>
      <c r="L47" s="117"/>
      <c r="M47" s="117"/>
      <c r="N47" s="117"/>
      <c r="O47" s="117"/>
      <c r="P47" s="117"/>
      <c r="Q47" s="117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12.75">
      <c r="A48" s="28"/>
      <c r="B48" s="28"/>
      <c r="C48" s="28"/>
      <c r="D48" s="28"/>
      <c r="E48" s="28"/>
      <c r="F48" s="28"/>
      <c r="G48" s="28"/>
      <c r="H48" s="20"/>
      <c r="I48" s="117"/>
      <c r="J48" s="117"/>
      <c r="K48" s="117"/>
      <c r="L48" s="117"/>
      <c r="M48" s="117"/>
      <c r="N48" s="117"/>
      <c r="O48" s="117"/>
      <c r="P48" s="117"/>
      <c r="Q48" s="117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43.5" customHeight="1">
      <c r="A49" s="38" t="s">
        <v>19</v>
      </c>
      <c r="B49" s="38"/>
      <c r="C49" s="38"/>
      <c r="D49" s="38"/>
      <c r="E49" s="38"/>
      <c r="F49" s="38"/>
      <c r="G49" s="38"/>
      <c r="H49" s="20"/>
      <c r="I49" s="117"/>
      <c r="J49" s="117"/>
      <c r="K49" s="117"/>
      <c r="L49" s="117"/>
      <c r="M49" s="117"/>
      <c r="N49" s="117"/>
      <c r="O49" s="117"/>
      <c r="P49" s="117"/>
      <c r="Q49" s="117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8:35" ht="12.75">
      <c r="H50" s="20"/>
      <c r="I50" s="117"/>
      <c r="J50" s="117"/>
      <c r="K50" s="117"/>
      <c r="L50" s="117"/>
      <c r="M50" s="117"/>
      <c r="N50" s="117"/>
      <c r="O50" s="117"/>
      <c r="P50" s="117"/>
      <c r="Q50" s="117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8:35" ht="12.75">
      <c r="H51" s="20"/>
      <c r="I51" s="117"/>
      <c r="J51" s="117"/>
      <c r="K51" s="125"/>
      <c r="L51" s="125"/>
      <c r="M51" s="125"/>
      <c r="N51" s="125"/>
      <c r="O51" s="125"/>
      <c r="P51" s="125"/>
      <c r="Q51" s="125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8:35" ht="12.75">
      <c r="H52" s="20"/>
      <c r="I52" s="117"/>
      <c r="J52" s="117"/>
      <c r="K52" s="125"/>
      <c r="L52" s="125"/>
      <c r="M52" s="125"/>
      <c r="N52" s="125"/>
      <c r="O52" s="125"/>
      <c r="P52" s="125"/>
      <c r="Q52" s="125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8:35" ht="12.75">
      <c r="H53" s="20"/>
      <c r="I53" s="117"/>
      <c r="J53" s="125"/>
      <c r="K53" s="125"/>
      <c r="L53" s="125"/>
      <c r="M53" s="125"/>
      <c r="N53" s="125"/>
      <c r="O53" s="125"/>
      <c r="P53" s="125"/>
      <c r="Q53" s="117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8:35" ht="12.75">
      <c r="H54" s="20"/>
      <c r="I54" s="117"/>
      <c r="J54" s="125"/>
      <c r="K54" s="125"/>
      <c r="L54" s="125"/>
      <c r="M54" s="125"/>
      <c r="N54" s="125"/>
      <c r="O54" s="125"/>
      <c r="P54" s="125"/>
      <c r="Q54" s="117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8:35" ht="12.75">
      <c r="H55" s="20"/>
      <c r="I55" s="117"/>
      <c r="J55" s="117"/>
      <c r="K55" s="117"/>
      <c r="L55" s="117"/>
      <c r="M55" s="117"/>
      <c r="N55" s="117"/>
      <c r="O55" s="117"/>
      <c r="P55" s="117"/>
      <c r="Q55" s="117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8:35" ht="12.75">
      <c r="H56" s="20"/>
      <c r="I56" s="117"/>
      <c r="J56" s="117"/>
      <c r="K56" s="117"/>
      <c r="L56" s="117"/>
      <c r="M56" s="117"/>
      <c r="N56" s="117"/>
      <c r="O56" s="117"/>
      <c r="P56" s="117"/>
      <c r="Q56" s="11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8:35" ht="12.75">
      <c r="H57" s="20"/>
      <c r="I57" s="117"/>
      <c r="J57" s="117"/>
      <c r="K57" s="117"/>
      <c r="L57" s="117"/>
      <c r="M57" s="117"/>
      <c r="N57" s="117"/>
      <c r="O57" s="117"/>
      <c r="P57" s="117"/>
      <c r="Q57" s="11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8:35" ht="12.75">
      <c r="H58" s="20"/>
      <c r="I58" s="117"/>
      <c r="J58" s="117"/>
      <c r="K58" s="117"/>
      <c r="L58" s="117"/>
      <c r="M58" s="117"/>
      <c r="N58" s="117"/>
      <c r="O58" s="117"/>
      <c r="P58" s="117"/>
      <c r="Q58" s="117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8:35" ht="12.75">
      <c r="H59" s="20"/>
      <c r="I59" s="117"/>
      <c r="J59" s="117"/>
      <c r="K59" s="117"/>
      <c r="L59" s="117"/>
      <c r="M59" s="117"/>
      <c r="N59" s="117"/>
      <c r="O59" s="117"/>
      <c r="P59" s="117"/>
      <c r="Q59" s="11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8:35" ht="12.75">
      <c r="H60" s="20"/>
      <c r="I60" s="117"/>
      <c r="J60" s="117"/>
      <c r="K60" s="117"/>
      <c r="L60" s="117"/>
      <c r="M60" s="117"/>
      <c r="N60" s="117"/>
      <c r="O60" s="117"/>
      <c r="P60" s="117"/>
      <c r="Q60" s="11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8:35" ht="12.75">
      <c r="H61" s="20"/>
      <c r="I61" s="117"/>
      <c r="J61" s="117"/>
      <c r="K61" s="117"/>
      <c r="L61" s="117"/>
      <c r="M61" s="117"/>
      <c r="N61" s="117"/>
      <c r="O61" s="117"/>
      <c r="P61" s="117"/>
      <c r="Q61" s="11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</sheetData>
  <sheetProtection/>
  <mergeCells count="5">
    <mergeCell ref="A49:G49"/>
    <mergeCell ref="A1:G1"/>
    <mergeCell ref="B3:D3"/>
    <mergeCell ref="B5:D5"/>
    <mergeCell ref="A47:G47"/>
  </mergeCells>
  <printOptions/>
  <pageMargins left="0.75" right="0.75" top="1" bottom="1" header="0.5" footer="0.5"/>
  <pageSetup horizontalDpi="600" verticalDpi="600" orientation="portrait" scale="89" r:id="rId1"/>
  <rowBreaks count="1" manualBreakCount="1">
    <brk id="4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H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2.28125" style="9" customWidth="1"/>
  </cols>
  <sheetData>
    <row r="1" ht="12.75">
      <c r="A1" s="67" t="s">
        <v>97</v>
      </c>
    </row>
    <row r="3" spans="1:2" ht="12.75">
      <c r="A3" s="4" t="s">
        <v>1</v>
      </c>
      <c r="B3" s="5" t="s">
        <v>2</v>
      </c>
    </row>
    <row r="4" spans="2:4" ht="12.75">
      <c r="B4" s="9" t="s">
        <v>8</v>
      </c>
      <c r="D4" s="15"/>
    </row>
    <row r="5" ht="12.75">
      <c r="D5" s="15"/>
    </row>
    <row r="6" spans="1:4" ht="12.75">
      <c r="A6" s="7">
        <v>1987</v>
      </c>
      <c r="B6" s="103">
        <v>93.263</v>
      </c>
      <c r="D6" s="15"/>
    </row>
    <row r="7" spans="1:4" ht="12.75">
      <c r="A7" s="7">
        <v>1988</v>
      </c>
      <c r="B7" s="103">
        <v>88.729</v>
      </c>
      <c r="D7" s="15"/>
    </row>
    <row r="8" spans="1:4" ht="12.75">
      <c r="A8" s="7">
        <v>1989</v>
      </c>
      <c r="B8" s="103">
        <v>98.925</v>
      </c>
      <c r="D8" s="15"/>
    </row>
    <row r="9" spans="1:4" ht="12.75">
      <c r="A9" s="7">
        <v>1990</v>
      </c>
      <c r="B9" s="103">
        <v>110.567</v>
      </c>
      <c r="D9" s="15"/>
    </row>
    <row r="10" spans="1:4" ht="12.75">
      <c r="A10" s="7">
        <v>1991</v>
      </c>
      <c r="B10" s="103">
        <v>85.581</v>
      </c>
      <c r="D10" s="15"/>
    </row>
    <row r="11" spans="1:4" ht="12.75">
      <c r="A11" s="7">
        <v>1992</v>
      </c>
      <c r="B11" s="103">
        <v>102.448</v>
      </c>
      <c r="D11" s="15"/>
    </row>
    <row r="12" spans="1:4" ht="12.75">
      <c r="A12" s="7">
        <v>1993</v>
      </c>
      <c r="B12" s="103">
        <v>95.169</v>
      </c>
      <c r="D12" s="15"/>
    </row>
    <row r="13" spans="1:4" ht="12.75">
      <c r="A13" s="7">
        <v>1994</v>
      </c>
      <c r="B13" s="103">
        <v>77.54</v>
      </c>
      <c r="D13" s="15"/>
    </row>
    <row r="14" spans="1:4" ht="12.75">
      <c r="A14" s="7">
        <v>1995</v>
      </c>
      <c r="B14" s="103">
        <v>61.1</v>
      </c>
      <c r="D14" s="15"/>
    </row>
    <row r="15" spans="1:4" ht="12.75">
      <c r="A15" s="7">
        <v>1996</v>
      </c>
      <c r="B15" s="103">
        <v>66.799</v>
      </c>
      <c r="D15" s="15"/>
    </row>
    <row r="16" spans="1:4" ht="12.75">
      <c r="A16" s="7">
        <v>1997</v>
      </c>
      <c r="B16" s="103">
        <v>86.013</v>
      </c>
      <c r="D16" s="15"/>
    </row>
    <row r="17" spans="1:4" ht="12.75">
      <c r="A17" s="7">
        <v>1998</v>
      </c>
      <c r="B17" s="103">
        <v>46.218</v>
      </c>
      <c r="D17" s="15"/>
    </row>
    <row r="18" spans="1:4" ht="12.75">
      <c r="A18" s="7">
        <v>1999</v>
      </c>
      <c r="B18" s="103">
        <v>53.089</v>
      </c>
      <c r="D18" s="15"/>
    </row>
    <row r="19" spans="1:4" ht="12.75">
      <c r="A19" s="7">
        <v>2000</v>
      </c>
      <c r="B19" s="103">
        <v>63.031</v>
      </c>
      <c r="D19" s="15"/>
    </row>
    <row r="20" spans="1:4" ht="12.75">
      <c r="A20" s="7">
        <v>2001</v>
      </c>
      <c r="B20" s="103">
        <v>82.373</v>
      </c>
      <c r="D20" s="15"/>
    </row>
    <row r="21" spans="1:4" ht="12.75">
      <c r="A21" s="7">
        <v>2002</v>
      </c>
      <c r="B21" s="103">
        <v>84.264</v>
      </c>
      <c r="D21" s="15"/>
    </row>
    <row r="22" spans="1:4" ht="12.75">
      <c r="A22" s="7">
        <v>2003</v>
      </c>
      <c r="B22" s="103">
        <v>64.893</v>
      </c>
      <c r="D22" s="15"/>
    </row>
    <row r="23" spans="1:4" ht="12.75">
      <c r="A23" s="7">
        <v>2004</v>
      </c>
      <c r="B23" s="103">
        <v>75.306</v>
      </c>
      <c r="D23" s="15"/>
    </row>
    <row r="24" spans="1:4" ht="12.75">
      <c r="A24" s="7">
        <v>2005</v>
      </c>
      <c r="B24" s="103">
        <v>75.672</v>
      </c>
      <c r="D24" s="15"/>
    </row>
    <row r="25" spans="1:4" ht="12.75">
      <c r="A25" s="7">
        <v>2006</v>
      </c>
      <c r="B25" s="103">
        <v>75.545</v>
      </c>
      <c r="D25" s="15"/>
    </row>
    <row r="26" spans="1:4" ht="12.75">
      <c r="A26" s="7">
        <v>2007</v>
      </c>
      <c r="B26" s="103">
        <v>79.185</v>
      </c>
      <c r="D26" s="15"/>
    </row>
    <row r="27" spans="1:4" ht="12.75">
      <c r="A27" s="7">
        <v>2008</v>
      </c>
      <c r="B27" s="103">
        <v>104.88</v>
      </c>
      <c r="D27" s="15"/>
    </row>
    <row r="28" spans="1:2" ht="12.75">
      <c r="A28" s="7">
        <v>2009</v>
      </c>
      <c r="B28" s="103">
        <v>94.105</v>
      </c>
    </row>
    <row r="29" spans="1:2" ht="12.75">
      <c r="A29" s="4">
        <v>2010</v>
      </c>
      <c r="B29" s="105">
        <v>59.97</v>
      </c>
    </row>
    <row r="31" spans="1:8" ht="43.5" customHeight="1">
      <c r="A31" s="36" t="s">
        <v>18</v>
      </c>
      <c r="B31" s="36"/>
      <c r="C31" s="36"/>
      <c r="D31" s="36"/>
      <c r="E31" s="36"/>
      <c r="F31" s="107"/>
      <c r="G31" s="107"/>
      <c r="H31" s="107"/>
    </row>
    <row r="32" spans="1:5" ht="12.75">
      <c r="A32" s="31"/>
      <c r="B32" s="27"/>
      <c r="C32" s="28"/>
      <c r="D32" s="28"/>
      <c r="E32" s="28"/>
    </row>
    <row r="33" spans="1:8" ht="81.75" customHeight="1">
      <c r="A33" s="38" t="s">
        <v>19</v>
      </c>
      <c r="B33" s="38"/>
      <c r="C33" s="38"/>
      <c r="D33" s="38"/>
      <c r="E33" s="38"/>
      <c r="F33" s="82"/>
      <c r="G33" s="82"/>
      <c r="H33" s="82"/>
    </row>
  </sheetData>
  <sheetProtection/>
  <mergeCells count="2">
    <mergeCell ref="A31:E31"/>
    <mergeCell ref="A33:E3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12.00390625" style="27" customWidth="1"/>
    <col min="3" max="3" width="13.28125" style="27" customWidth="1"/>
    <col min="4" max="4" width="12.28125" style="27" customWidth="1"/>
    <col min="5" max="16384" width="9.140625" style="28" customWidth="1"/>
  </cols>
  <sheetData>
    <row r="1" ht="12.75">
      <c r="A1" s="26" t="s">
        <v>37</v>
      </c>
    </row>
    <row r="3" spans="1:4" ht="12.75">
      <c r="A3" s="29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32" t="s">
        <v>13</v>
      </c>
      <c r="C4" s="32"/>
      <c r="D4" s="32"/>
    </row>
    <row r="6" spans="1:9" ht="12.75">
      <c r="A6" s="31">
        <v>1962</v>
      </c>
      <c r="B6" s="28">
        <v>957</v>
      </c>
      <c r="C6" s="33">
        <v>1020</v>
      </c>
      <c r="D6" s="28">
        <v>93</v>
      </c>
      <c r="I6" s="33"/>
    </row>
    <row r="7" spans="1:9" ht="12.75">
      <c r="A7" s="31">
        <v>1963</v>
      </c>
      <c r="B7" s="28">
        <v>963</v>
      </c>
      <c r="C7" s="33">
        <v>1054</v>
      </c>
      <c r="D7" s="28">
        <v>127</v>
      </c>
      <c r="I7" s="33"/>
    </row>
    <row r="8" spans="1:9" ht="12.75">
      <c r="A8" s="31">
        <v>1964</v>
      </c>
      <c r="B8" s="28">
        <v>973</v>
      </c>
      <c r="C8" s="33">
        <v>1087</v>
      </c>
      <c r="D8" s="28">
        <v>145</v>
      </c>
      <c r="I8" s="33"/>
    </row>
    <row r="9" spans="1:9" ht="12.75">
      <c r="A9" s="31">
        <v>1965</v>
      </c>
      <c r="B9" s="28">
        <v>981</v>
      </c>
      <c r="C9" s="33">
        <v>1119</v>
      </c>
      <c r="D9" s="28">
        <v>170</v>
      </c>
      <c r="I9" s="33"/>
    </row>
    <row r="10" spans="1:9" ht="12.75">
      <c r="A10" s="31">
        <v>1966</v>
      </c>
      <c r="B10" s="28">
        <v>985</v>
      </c>
      <c r="C10" s="33">
        <v>1099</v>
      </c>
      <c r="D10" s="28">
        <v>156</v>
      </c>
      <c r="I10" s="33"/>
    </row>
    <row r="11" spans="1:9" ht="12.75">
      <c r="A11" s="31">
        <v>1967</v>
      </c>
      <c r="B11" s="28">
        <v>991</v>
      </c>
      <c r="C11" s="33">
        <v>1102</v>
      </c>
      <c r="D11" s="28">
        <v>129</v>
      </c>
      <c r="I11" s="33"/>
    </row>
    <row r="12" spans="1:9" ht="12.75">
      <c r="A12" s="31">
        <v>1968</v>
      </c>
      <c r="B12" s="33">
        <v>1017</v>
      </c>
      <c r="C12" s="33">
        <v>1156</v>
      </c>
      <c r="D12" s="28">
        <v>149</v>
      </c>
      <c r="G12" s="33"/>
      <c r="I12" s="33"/>
    </row>
    <row r="13" spans="1:9" ht="12.75">
      <c r="A13" s="31">
        <v>1969</v>
      </c>
      <c r="B13" s="33">
        <v>1020</v>
      </c>
      <c r="C13" s="33">
        <v>1305</v>
      </c>
      <c r="D13" s="28">
        <v>301</v>
      </c>
      <c r="G13" s="33"/>
      <c r="I13" s="33"/>
    </row>
    <row r="14" spans="1:9" ht="12.75">
      <c r="A14" s="31">
        <v>1970</v>
      </c>
      <c r="B14" s="33">
        <v>1026</v>
      </c>
      <c r="C14" s="33">
        <v>1289</v>
      </c>
      <c r="D14" s="28">
        <v>279</v>
      </c>
      <c r="G14" s="33"/>
      <c r="I14" s="33"/>
    </row>
    <row r="15" spans="1:9" ht="12.75">
      <c r="A15" s="31">
        <v>1971</v>
      </c>
      <c r="B15" s="33">
        <v>1216</v>
      </c>
      <c r="C15" s="33">
        <v>1494</v>
      </c>
      <c r="D15" s="28">
        <v>288</v>
      </c>
      <c r="G15" s="33"/>
      <c r="I15" s="33"/>
    </row>
    <row r="16" spans="1:9" ht="12.75">
      <c r="A16" s="31">
        <v>1972</v>
      </c>
      <c r="B16" s="33">
        <v>1342</v>
      </c>
      <c r="C16" s="33">
        <v>1575</v>
      </c>
      <c r="D16" s="28">
        <v>254</v>
      </c>
      <c r="G16" s="33"/>
      <c r="I16" s="33"/>
    </row>
    <row r="17" spans="1:9" ht="12.75">
      <c r="A17" s="31">
        <v>1973</v>
      </c>
      <c r="B17" s="33">
        <v>1210</v>
      </c>
      <c r="C17" s="33">
        <v>1515</v>
      </c>
      <c r="D17" s="28">
        <v>304</v>
      </c>
      <c r="G17" s="33"/>
      <c r="I17" s="33"/>
    </row>
    <row r="18" spans="1:9" ht="12.75">
      <c r="A18" s="31">
        <v>1974</v>
      </c>
      <c r="B18" s="33">
        <v>1187</v>
      </c>
      <c r="C18" s="33">
        <v>1425</v>
      </c>
      <c r="D18" s="28">
        <v>251</v>
      </c>
      <c r="G18" s="33"/>
      <c r="I18" s="33"/>
    </row>
    <row r="19" spans="1:9" ht="12.75">
      <c r="A19" s="31">
        <v>1975</v>
      </c>
      <c r="B19" s="33">
        <v>1998</v>
      </c>
      <c r="C19" s="33">
        <v>2383</v>
      </c>
      <c r="D19" s="28">
        <v>398</v>
      </c>
      <c r="G19" s="33"/>
      <c r="I19" s="33"/>
    </row>
    <row r="20" spans="1:9" ht="12.75">
      <c r="A20" s="31">
        <v>1976</v>
      </c>
      <c r="B20" s="33">
        <v>1158</v>
      </c>
      <c r="C20" s="33">
        <v>1706</v>
      </c>
      <c r="D20" s="28">
        <v>594</v>
      </c>
      <c r="G20" s="33"/>
      <c r="I20" s="33"/>
    </row>
    <row r="21" spans="1:9" ht="12.75">
      <c r="A21" s="31">
        <v>1977</v>
      </c>
      <c r="B21" s="28">
        <v>983</v>
      </c>
      <c r="C21" s="33">
        <v>1465</v>
      </c>
      <c r="D21" s="28">
        <v>493</v>
      </c>
      <c r="I21" s="33"/>
    </row>
    <row r="22" spans="1:9" ht="12.75">
      <c r="A22" s="31">
        <v>1978</v>
      </c>
      <c r="B22" s="28">
        <v>834</v>
      </c>
      <c r="C22" s="33">
        <v>1514</v>
      </c>
      <c r="D22" s="28">
        <v>665</v>
      </c>
      <c r="I22" s="33"/>
    </row>
    <row r="23" spans="1:9" ht="12.75">
      <c r="A23" s="31">
        <v>1979</v>
      </c>
      <c r="B23" s="28">
        <v>894</v>
      </c>
      <c r="C23" s="33">
        <v>1472</v>
      </c>
      <c r="D23" s="28">
        <v>582</v>
      </c>
      <c r="I23" s="33"/>
    </row>
    <row r="24" spans="1:9" ht="12.75">
      <c r="A24" s="31">
        <v>1980</v>
      </c>
      <c r="B24" s="33">
        <v>1009</v>
      </c>
      <c r="C24" s="33">
        <v>1603</v>
      </c>
      <c r="D24" s="28">
        <v>604</v>
      </c>
      <c r="G24" s="33"/>
      <c r="I24" s="33"/>
    </row>
    <row r="25" spans="1:9" ht="12.75">
      <c r="A25" s="31">
        <v>1981</v>
      </c>
      <c r="B25" s="28">
        <v>907</v>
      </c>
      <c r="C25" s="33">
        <v>1550</v>
      </c>
      <c r="D25" s="28">
        <v>653</v>
      </c>
      <c r="I25" s="33"/>
    </row>
    <row r="26" spans="1:9" ht="12.75">
      <c r="A26" s="31">
        <v>1982</v>
      </c>
      <c r="B26" s="28">
        <v>847</v>
      </c>
      <c r="C26" s="33">
        <v>1461</v>
      </c>
      <c r="D26" s="28">
        <v>624</v>
      </c>
      <c r="I26" s="33"/>
    </row>
    <row r="27" spans="1:10" ht="12.75">
      <c r="A27" s="31">
        <v>1983</v>
      </c>
      <c r="B27" s="28">
        <v>432</v>
      </c>
      <c r="C27" s="33">
        <v>1372</v>
      </c>
      <c r="D27" s="28">
        <v>940</v>
      </c>
      <c r="I27" s="33"/>
      <c r="J27" s="33"/>
    </row>
    <row r="28" spans="1:10" ht="12.75">
      <c r="A28" s="31">
        <v>1984</v>
      </c>
      <c r="B28" s="28">
        <v>630</v>
      </c>
      <c r="C28" s="33">
        <v>1724</v>
      </c>
      <c r="D28" s="33">
        <v>1094</v>
      </c>
      <c r="H28" s="33"/>
      <c r="I28" s="33"/>
      <c r="J28" s="33"/>
    </row>
    <row r="29" spans="1:10" ht="12.75">
      <c r="A29" s="31">
        <v>1985</v>
      </c>
      <c r="B29" s="28">
        <v>785</v>
      </c>
      <c r="C29" s="33">
        <v>1702</v>
      </c>
      <c r="D29" s="28">
        <v>917</v>
      </c>
      <c r="I29" s="33"/>
      <c r="J29" s="33"/>
    </row>
    <row r="30" spans="1:10" ht="12.75">
      <c r="A30" s="31">
        <v>1986</v>
      </c>
      <c r="B30" s="28">
        <v>814</v>
      </c>
      <c r="C30" s="33">
        <v>1878</v>
      </c>
      <c r="D30" s="33">
        <v>1064</v>
      </c>
      <c r="H30" s="33"/>
      <c r="I30" s="33"/>
      <c r="J30" s="33"/>
    </row>
    <row r="31" spans="1:10" ht="12.75">
      <c r="A31" s="31">
        <v>1987</v>
      </c>
      <c r="B31" s="28">
        <v>843</v>
      </c>
      <c r="C31" s="33">
        <v>1977</v>
      </c>
      <c r="D31" s="33">
        <v>1134</v>
      </c>
      <c r="H31" s="33"/>
      <c r="I31" s="33"/>
      <c r="J31" s="33"/>
    </row>
    <row r="32" spans="1:10" ht="12.75">
      <c r="A32" s="31">
        <v>1988</v>
      </c>
      <c r="B32" s="28">
        <v>890</v>
      </c>
      <c r="C32" s="33">
        <v>1923</v>
      </c>
      <c r="D32" s="33">
        <v>1033</v>
      </c>
      <c r="H32" s="33"/>
      <c r="I32" s="33"/>
      <c r="J32" s="33"/>
    </row>
    <row r="33" spans="1:10" ht="12.75">
      <c r="A33" s="31">
        <v>1989</v>
      </c>
      <c r="B33" s="28">
        <v>845</v>
      </c>
      <c r="C33" s="33">
        <v>2161</v>
      </c>
      <c r="D33" s="33">
        <v>1316</v>
      </c>
      <c r="H33" s="33"/>
      <c r="I33" s="33"/>
      <c r="J33" s="33"/>
    </row>
    <row r="34" spans="1:10" ht="12.75">
      <c r="A34" s="31">
        <v>1990</v>
      </c>
      <c r="B34" s="28">
        <v>893</v>
      </c>
      <c r="C34" s="33">
        <v>2579</v>
      </c>
      <c r="D34" s="33">
        <v>1686</v>
      </c>
      <c r="H34" s="33"/>
      <c r="I34" s="33"/>
      <c r="J34" s="33"/>
    </row>
    <row r="35" spans="1:10" ht="12.75">
      <c r="A35" s="31">
        <v>1991</v>
      </c>
      <c r="B35" s="28">
        <v>447</v>
      </c>
      <c r="C35" s="33">
        <v>2498</v>
      </c>
      <c r="D35" s="33">
        <v>2051</v>
      </c>
      <c r="H35" s="33"/>
      <c r="I35" s="33"/>
      <c r="J35" s="33"/>
    </row>
    <row r="36" spans="1:10" ht="12.75">
      <c r="A36" s="31">
        <v>1992</v>
      </c>
      <c r="B36" s="28">
        <v>810</v>
      </c>
      <c r="C36" s="33">
        <v>2667</v>
      </c>
      <c r="D36" s="33">
        <v>1857</v>
      </c>
      <c r="H36" s="33"/>
      <c r="I36" s="33"/>
      <c r="J36" s="33"/>
    </row>
    <row r="37" spans="1:10" ht="12.75">
      <c r="A37" s="31">
        <v>1993</v>
      </c>
      <c r="B37" s="28">
        <v>835</v>
      </c>
      <c r="C37" s="33">
        <v>2891</v>
      </c>
      <c r="D37" s="33">
        <v>2056</v>
      </c>
      <c r="H37" s="33"/>
      <c r="I37" s="33"/>
      <c r="J37" s="33"/>
    </row>
    <row r="38" spans="1:10" ht="12.75">
      <c r="A38" s="31">
        <v>1994</v>
      </c>
      <c r="B38" s="28">
        <v>801</v>
      </c>
      <c r="C38" s="33">
        <v>3059</v>
      </c>
      <c r="D38" s="33">
        <v>2258</v>
      </c>
      <c r="H38" s="33"/>
      <c r="I38" s="33"/>
      <c r="J38" s="33"/>
    </row>
    <row r="39" spans="1:10" ht="12.75">
      <c r="A39" s="31">
        <v>1995</v>
      </c>
      <c r="B39" s="28">
        <v>810</v>
      </c>
      <c r="C39" s="33">
        <v>3142</v>
      </c>
      <c r="D39" s="33">
        <v>2332</v>
      </c>
      <c r="H39" s="33"/>
      <c r="I39" s="33"/>
      <c r="J39" s="33"/>
    </row>
    <row r="40" spans="1:10" ht="12.75">
      <c r="A40" s="31">
        <v>1996</v>
      </c>
      <c r="B40" s="28">
        <v>660</v>
      </c>
      <c r="C40" s="33">
        <v>3299</v>
      </c>
      <c r="D40" s="33">
        <v>2639</v>
      </c>
      <c r="H40" s="33"/>
      <c r="I40" s="33"/>
      <c r="J40" s="33"/>
    </row>
    <row r="41" spans="1:10" ht="12.75">
      <c r="A41" s="31">
        <v>1997</v>
      </c>
      <c r="B41" s="28">
        <v>645</v>
      </c>
      <c r="C41" s="33">
        <v>3239</v>
      </c>
      <c r="D41" s="33">
        <v>2594</v>
      </c>
      <c r="H41" s="33"/>
      <c r="I41" s="33"/>
      <c r="J41" s="33"/>
    </row>
    <row r="42" spans="1:10" ht="12.75">
      <c r="A42" s="31">
        <v>1998</v>
      </c>
      <c r="B42" s="28">
        <v>833</v>
      </c>
      <c r="C42" s="33">
        <v>3273</v>
      </c>
      <c r="D42" s="33">
        <v>2440</v>
      </c>
      <c r="H42" s="33"/>
      <c r="I42" s="33"/>
      <c r="J42" s="33"/>
    </row>
    <row r="43" spans="1:10" ht="12.75">
      <c r="A43" s="31">
        <v>1999</v>
      </c>
      <c r="B43" s="28">
        <v>694</v>
      </c>
      <c r="C43" s="33">
        <v>3061</v>
      </c>
      <c r="D43" s="33">
        <v>2367</v>
      </c>
      <c r="H43" s="33"/>
      <c r="I43" s="33"/>
      <c r="J43" s="33"/>
    </row>
    <row r="44" spans="1:10" ht="12.75">
      <c r="A44" s="31">
        <v>2000</v>
      </c>
      <c r="B44" s="28">
        <v>672</v>
      </c>
      <c r="C44" s="33">
        <v>3191</v>
      </c>
      <c r="D44" s="33">
        <v>2519</v>
      </c>
      <c r="H44" s="33"/>
      <c r="I44" s="33"/>
      <c r="J44" s="33"/>
    </row>
    <row r="45" spans="1:10" ht="12.75">
      <c r="A45" s="31">
        <v>2001</v>
      </c>
      <c r="B45" s="28">
        <v>700</v>
      </c>
      <c r="C45" s="33">
        <v>2935</v>
      </c>
      <c r="D45" s="33">
        <v>2235</v>
      </c>
      <c r="H45" s="33"/>
      <c r="I45" s="33"/>
      <c r="J45" s="33"/>
    </row>
    <row r="46" spans="1:10" ht="12.75">
      <c r="A46" s="31">
        <v>2002</v>
      </c>
      <c r="B46" s="28">
        <v>561</v>
      </c>
      <c r="C46" s="33">
        <v>2836</v>
      </c>
      <c r="D46" s="33">
        <v>2275</v>
      </c>
      <c r="H46" s="33"/>
      <c r="I46" s="33"/>
      <c r="J46" s="33"/>
    </row>
    <row r="47" spans="1:10" ht="12.75">
      <c r="A47" s="31">
        <v>2003</v>
      </c>
      <c r="B47" s="28">
        <v>419</v>
      </c>
      <c r="C47" s="33">
        <v>2573</v>
      </c>
      <c r="D47" s="33">
        <v>2154</v>
      </c>
      <c r="H47" s="33"/>
      <c r="I47" s="33"/>
      <c r="J47" s="33"/>
    </row>
    <row r="48" spans="1:10" ht="12.75">
      <c r="A48" s="31">
        <v>2004</v>
      </c>
      <c r="B48" s="28">
        <v>489</v>
      </c>
      <c r="C48" s="33">
        <v>2885</v>
      </c>
      <c r="D48" s="33">
        <v>2396</v>
      </c>
      <c r="H48" s="33"/>
      <c r="I48" s="33"/>
      <c r="J48" s="33"/>
    </row>
    <row r="49" spans="1:10" ht="12.75">
      <c r="A49" s="31">
        <v>2005</v>
      </c>
      <c r="B49" s="28">
        <v>562</v>
      </c>
      <c r="C49" s="33">
        <v>3324</v>
      </c>
      <c r="D49" s="33">
        <v>2762</v>
      </c>
      <c r="H49" s="33"/>
      <c r="I49" s="33"/>
      <c r="J49" s="33"/>
    </row>
    <row r="50" spans="1:10" ht="12.75">
      <c r="A50" s="31">
        <v>2006</v>
      </c>
      <c r="B50" s="28">
        <v>809</v>
      </c>
      <c r="C50" s="33">
        <v>3807</v>
      </c>
      <c r="D50" s="33">
        <v>3202</v>
      </c>
      <c r="H50" s="33"/>
      <c r="I50" s="33"/>
      <c r="J50" s="33"/>
    </row>
    <row r="51" spans="1:10" ht="12.75">
      <c r="A51" s="31">
        <v>2007</v>
      </c>
      <c r="B51" s="33">
        <v>1030</v>
      </c>
      <c r="C51" s="33">
        <v>3823</v>
      </c>
      <c r="D51" s="33">
        <v>2747</v>
      </c>
      <c r="G51" s="33"/>
      <c r="H51" s="33"/>
      <c r="I51" s="33"/>
      <c r="J51" s="33"/>
    </row>
    <row r="52" spans="1:10" ht="12.75">
      <c r="A52" s="31">
        <v>2008</v>
      </c>
      <c r="B52" s="28">
        <v>714</v>
      </c>
      <c r="C52" s="33">
        <v>3851</v>
      </c>
      <c r="D52" s="33">
        <v>3735</v>
      </c>
      <c r="H52" s="33"/>
      <c r="I52" s="33"/>
      <c r="J52" s="33"/>
    </row>
    <row r="53" spans="1:10" ht="12.75">
      <c r="A53" s="31">
        <v>2009</v>
      </c>
      <c r="B53" s="28">
        <v>765</v>
      </c>
      <c r="C53" s="33">
        <v>4110</v>
      </c>
      <c r="D53" s="33">
        <v>3377</v>
      </c>
      <c r="H53" s="33"/>
      <c r="I53" s="33"/>
      <c r="J53" s="33"/>
    </row>
    <row r="54" spans="1:10" ht="12.75">
      <c r="A54" s="29">
        <v>2010</v>
      </c>
      <c r="B54" s="34">
        <v>815</v>
      </c>
      <c r="C54" s="35">
        <v>4345</v>
      </c>
      <c r="D54" s="35">
        <v>3135</v>
      </c>
      <c r="H54" s="33"/>
      <c r="I54" s="33"/>
      <c r="J54" s="33"/>
    </row>
    <row r="56" spans="1:8" ht="33" customHeight="1">
      <c r="A56" s="36" t="s">
        <v>36</v>
      </c>
      <c r="B56" s="36"/>
      <c r="C56" s="36"/>
      <c r="D56" s="36"/>
      <c r="E56" s="36"/>
      <c r="F56" s="36"/>
      <c r="G56" s="37"/>
      <c r="H56" s="37"/>
    </row>
    <row r="58" spans="1:6" ht="53.25" customHeight="1">
      <c r="A58" s="38" t="s">
        <v>19</v>
      </c>
      <c r="B58" s="38"/>
      <c r="C58" s="38"/>
      <c r="D58" s="38"/>
      <c r="E58" s="38"/>
      <c r="F58" s="38"/>
    </row>
  </sheetData>
  <sheetProtection/>
  <mergeCells count="3">
    <mergeCell ref="B4:D4"/>
    <mergeCell ref="A58:F58"/>
    <mergeCell ref="A56:F56"/>
  </mergeCells>
  <printOptions/>
  <pageMargins left="0.75" right="0.75" top="1" bottom="1" header="0.5" footer="0.5"/>
  <pageSetup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11.8515625" style="27" customWidth="1"/>
    <col min="3" max="3" width="13.57421875" style="27" customWidth="1"/>
    <col min="4" max="4" width="12.00390625" style="27" customWidth="1"/>
    <col min="5" max="16384" width="9.140625" style="28" customWidth="1"/>
  </cols>
  <sheetData>
    <row r="1" ht="12.75">
      <c r="A1" s="39" t="s">
        <v>38</v>
      </c>
    </row>
    <row r="3" spans="1:4" ht="12.75">
      <c r="A3" s="34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40" t="s">
        <v>8</v>
      </c>
      <c r="C4" s="40"/>
      <c r="D4" s="40"/>
    </row>
    <row r="6" spans="1:11" ht="12.75">
      <c r="A6" s="31">
        <v>1962</v>
      </c>
      <c r="B6" s="41">
        <v>5.923</v>
      </c>
      <c r="C6" s="42">
        <v>7.042</v>
      </c>
      <c r="D6" s="42">
        <v>2.04</v>
      </c>
      <c r="E6" s="42"/>
      <c r="I6" s="42"/>
      <c r="J6" s="42"/>
      <c r="K6" s="42"/>
    </row>
    <row r="7" spans="1:11" ht="12.75">
      <c r="A7" s="31">
        <v>1963</v>
      </c>
      <c r="B7" s="41">
        <v>5.048</v>
      </c>
      <c r="C7" s="42">
        <v>6.517</v>
      </c>
      <c r="D7" s="42">
        <v>1.966</v>
      </c>
      <c r="E7" s="42"/>
      <c r="I7" s="42"/>
      <c r="J7" s="42"/>
      <c r="K7" s="42"/>
    </row>
    <row r="8" spans="1:11" ht="12.75">
      <c r="A8" s="31">
        <v>1964</v>
      </c>
      <c r="B8" s="41">
        <v>5.499</v>
      </c>
      <c r="C8" s="42">
        <v>6.651</v>
      </c>
      <c r="D8" s="42">
        <v>1.749</v>
      </c>
      <c r="E8" s="42"/>
      <c r="I8" s="42"/>
      <c r="J8" s="42"/>
      <c r="K8" s="42"/>
    </row>
    <row r="9" spans="1:11" ht="12.75">
      <c r="A9" s="31">
        <v>1965</v>
      </c>
      <c r="B9" s="41">
        <v>5.685</v>
      </c>
      <c r="C9" s="42">
        <v>7.215</v>
      </c>
      <c r="D9" s="42">
        <v>1.829</v>
      </c>
      <c r="E9" s="42"/>
      <c r="I9" s="42"/>
      <c r="J9" s="42"/>
      <c r="K9" s="42"/>
    </row>
    <row r="10" spans="1:11" ht="12.75">
      <c r="A10" s="31">
        <v>1966</v>
      </c>
      <c r="B10" s="41">
        <v>4.136</v>
      </c>
      <c r="C10" s="42">
        <v>6.716</v>
      </c>
      <c r="D10" s="42">
        <v>2.741</v>
      </c>
      <c r="E10" s="42"/>
      <c r="I10" s="42"/>
      <c r="J10" s="42"/>
      <c r="K10" s="42"/>
    </row>
    <row r="11" spans="1:11" ht="12.75">
      <c r="A11" s="31">
        <v>1967</v>
      </c>
      <c r="B11" s="41">
        <v>5.604</v>
      </c>
      <c r="C11" s="42">
        <v>8.085</v>
      </c>
      <c r="D11" s="42">
        <v>2.58</v>
      </c>
      <c r="E11" s="42"/>
      <c r="I11" s="42"/>
      <c r="J11" s="42"/>
      <c r="K11" s="42"/>
    </row>
    <row r="12" spans="1:11" ht="12.75">
      <c r="A12" s="31">
        <v>1968</v>
      </c>
      <c r="B12" s="41">
        <v>5.599</v>
      </c>
      <c r="C12" s="42">
        <v>7.598</v>
      </c>
      <c r="D12" s="42">
        <v>2.238</v>
      </c>
      <c r="E12" s="42"/>
      <c r="I12" s="42"/>
      <c r="J12" s="42"/>
      <c r="K12" s="42"/>
    </row>
    <row r="13" spans="1:11" ht="12.75">
      <c r="A13" s="31">
        <v>1969</v>
      </c>
      <c r="B13" s="41">
        <v>5.753</v>
      </c>
      <c r="C13" s="42">
        <v>7.979</v>
      </c>
      <c r="D13" s="42">
        <v>2.62</v>
      </c>
      <c r="E13" s="42"/>
      <c r="I13" s="42"/>
      <c r="J13" s="42"/>
      <c r="K13" s="42"/>
    </row>
    <row r="14" spans="1:11" ht="12.75">
      <c r="A14" s="31">
        <v>1970</v>
      </c>
      <c r="B14" s="41">
        <v>4.488</v>
      </c>
      <c r="C14" s="42">
        <v>8.292</v>
      </c>
      <c r="D14" s="42">
        <v>3.899</v>
      </c>
      <c r="E14" s="42"/>
      <c r="I14" s="42"/>
      <c r="J14" s="42"/>
      <c r="K14" s="42"/>
    </row>
    <row r="15" spans="1:11" ht="12.75">
      <c r="A15" s="31">
        <v>1971</v>
      </c>
      <c r="B15" s="41">
        <v>4.516</v>
      </c>
      <c r="C15" s="42">
        <v>8.412</v>
      </c>
      <c r="D15" s="42">
        <v>4.277</v>
      </c>
      <c r="E15" s="42"/>
      <c r="I15" s="42"/>
      <c r="J15" s="42"/>
      <c r="K15" s="42"/>
    </row>
    <row r="16" spans="1:11" ht="12.75">
      <c r="A16" s="31">
        <v>1972</v>
      </c>
      <c r="B16" s="41">
        <v>8.717</v>
      </c>
      <c r="C16" s="42">
        <v>9.908</v>
      </c>
      <c r="D16" s="42">
        <v>2.975</v>
      </c>
      <c r="E16" s="42"/>
      <c r="I16" s="42"/>
      <c r="J16" s="42"/>
      <c r="K16" s="42"/>
    </row>
    <row r="17" spans="1:11" ht="12.75">
      <c r="A17" s="31">
        <v>1973</v>
      </c>
      <c r="B17" s="41">
        <v>4.21</v>
      </c>
      <c r="C17" s="42">
        <v>9.128</v>
      </c>
      <c r="D17" s="42">
        <v>4.1</v>
      </c>
      <c r="E17" s="42"/>
      <c r="I17" s="42"/>
      <c r="J17" s="42"/>
      <c r="K17" s="42"/>
    </row>
    <row r="18" spans="1:11" ht="12.75">
      <c r="A18" s="31">
        <v>1974</v>
      </c>
      <c r="B18" s="41">
        <v>6.501</v>
      </c>
      <c r="C18" s="42">
        <v>10.315</v>
      </c>
      <c r="D18" s="42">
        <v>4.674</v>
      </c>
      <c r="E18" s="42"/>
      <c r="I18" s="42"/>
      <c r="J18" s="42"/>
      <c r="K18" s="42"/>
    </row>
    <row r="19" spans="1:11" ht="12.75">
      <c r="A19" s="31">
        <v>1975</v>
      </c>
      <c r="B19" s="41">
        <v>6.405</v>
      </c>
      <c r="C19" s="42">
        <v>11.243</v>
      </c>
      <c r="D19" s="42">
        <v>4.831</v>
      </c>
      <c r="E19" s="42"/>
      <c r="I19" s="42"/>
      <c r="J19" s="42"/>
      <c r="K19" s="42"/>
    </row>
    <row r="20" spans="1:11" ht="12.75">
      <c r="A20" s="31">
        <v>1976</v>
      </c>
      <c r="B20" s="41">
        <v>6.971</v>
      </c>
      <c r="C20" s="42">
        <v>11.476</v>
      </c>
      <c r="D20" s="42">
        <v>5.675</v>
      </c>
      <c r="E20" s="42"/>
      <c r="I20" s="42"/>
      <c r="J20" s="42"/>
      <c r="K20" s="42"/>
    </row>
    <row r="21" spans="1:11" ht="12.75">
      <c r="A21" s="31">
        <v>1977</v>
      </c>
      <c r="B21" s="41">
        <v>4.797</v>
      </c>
      <c r="C21" s="42">
        <v>12.49</v>
      </c>
      <c r="D21" s="42">
        <v>7.067</v>
      </c>
      <c r="E21" s="42"/>
      <c r="I21" s="42"/>
      <c r="J21" s="42"/>
      <c r="K21" s="42"/>
    </row>
    <row r="22" spans="1:11" ht="12.75">
      <c r="A22" s="31">
        <v>1978</v>
      </c>
      <c r="B22" s="41">
        <v>5.765</v>
      </c>
      <c r="C22" s="42">
        <v>13.334</v>
      </c>
      <c r="D22" s="42">
        <v>7.514</v>
      </c>
      <c r="E22" s="42"/>
      <c r="I22" s="42"/>
      <c r="J22" s="42"/>
      <c r="K22" s="42"/>
    </row>
    <row r="23" spans="1:11" ht="12.75">
      <c r="A23" s="31">
        <v>1979</v>
      </c>
      <c r="B23" s="41">
        <v>4.683</v>
      </c>
      <c r="C23" s="42">
        <v>14.731</v>
      </c>
      <c r="D23" s="42">
        <v>11.06</v>
      </c>
      <c r="E23" s="42"/>
      <c r="I23" s="42"/>
      <c r="J23" s="42"/>
      <c r="K23" s="42"/>
    </row>
    <row r="24" spans="1:11" ht="12.75">
      <c r="A24" s="31">
        <v>1980</v>
      </c>
      <c r="B24" s="41">
        <v>7.422</v>
      </c>
      <c r="C24" s="42">
        <v>16.921</v>
      </c>
      <c r="D24" s="42">
        <v>10.102</v>
      </c>
      <c r="E24" s="42"/>
      <c r="I24" s="42"/>
      <c r="J24" s="42"/>
      <c r="K24" s="42"/>
    </row>
    <row r="25" spans="1:11" ht="12.75">
      <c r="A25" s="31">
        <v>1981</v>
      </c>
      <c r="B25" s="41">
        <v>7.147</v>
      </c>
      <c r="C25" s="42">
        <v>18.607</v>
      </c>
      <c r="D25" s="42">
        <v>11.679</v>
      </c>
      <c r="E25" s="42"/>
      <c r="I25" s="42"/>
      <c r="J25" s="42"/>
      <c r="K25" s="42"/>
    </row>
    <row r="26" spans="1:11" ht="12.75">
      <c r="A26" s="31">
        <v>1982</v>
      </c>
      <c r="B26" s="41">
        <v>6.028</v>
      </c>
      <c r="C26" s="42">
        <v>18.262</v>
      </c>
      <c r="D26" s="42">
        <v>12.072</v>
      </c>
      <c r="E26" s="42"/>
      <c r="I26" s="42"/>
      <c r="J26" s="42"/>
      <c r="K26" s="42"/>
    </row>
    <row r="27" spans="1:11" ht="12.75">
      <c r="A27" s="31">
        <v>1983</v>
      </c>
      <c r="B27" s="41">
        <v>6.263</v>
      </c>
      <c r="C27" s="42">
        <v>21.661</v>
      </c>
      <c r="D27" s="42">
        <v>15.61</v>
      </c>
      <c r="E27" s="42"/>
      <c r="I27" s="42"/>
      <c r="J27" s="42"/>
      <c r="K27" s="42"/>
    </row>
    <row r="28" spans="1:11" ht="12.75">
      <c r="A28" s="31">
        <v>1984</v>
      </c>
      <c r="B28" s="41">
        <v>4.893</v>
      </c>
      <c r="C28" s="42">
        <v>20.742</v>
      </c>
      <c r="D28" s="42">
        <v>16.276</v>
      </c>
      <c r="E28" s="42"/>
      <c r="I28" s="42"/>
      <c r="J28" s="42"/>
      <c r="K28" s="42"/>
    </row>
    <row r="29" spans="1:11" ht="12.75">
      <c r="A29" s="31">
        <v>1985</v>
      </c>
      <c r="B29" s="41">
        <v>8.604</v>
      </c>
      <c r="C29" s="42">
        <v>22.525</v>
      </c>
      <c r="D29" s="42">
        <v>15.662</v>
      </c>
      <c r="E29" s="42"/>
      <c r="I29" s="42"/>
      <c r="J29" s="42"/>
      <c r="K29" s="42"/>
    </row>
    <row r="30" spans="1:11" ht="12.75">
      <c r="A30" s="31">
        <v>1986</v>
      </c>
      <c r="B30" s="41">
        <v>8.971</v>
      </c>
      <c r="C30" s="42">
        <v>23.8</v>
      </c>
      <c r="D30" s="42">
        <v>19.148</v>
      </c>
      <c r="E30" s="42"/>
      <c r="I30" s="42"/>
      <c r="J30" s="42"/>
      <c r="K30" s="42"/>
    </row>
    <row r="31" spans="1:11" ht="12.75">
      <c r="A31" s="31">
        <v>1987</v>
      </c>
      <c r="B31" s="41">
        <v>8.61</v>
      </c>
      <c r="C31" s="42">
        <v>24.075</v>
      </c>
      <c r="D31" s="42">
        <v>17.144</v>
      </c>
      <c r="E31" s="42"/>
      <c r="I31" s="42"/>
      <c r="J31" s="42"/>
      <c r="K31" s="42"/>
    </row>
    <row r="32" spans="1:11" ht="12.75">
      <c r="A32" s="31">
        <v>1988</v>
      </c>
      <c r="B32" s="41">
        <v>12.798</v>
      </c>
      <c r="C32" s="42">
        <v>23.947</v>
      </c>
      <c r="D32" s="42">
        <v>15.291</v>
      </c>
      <c r="E32" s="42"/>
      <c r="I32" s="42"/>
      <c r="J32" s="42"/>
      <c r="K32" s="42"/>
    </row>
    <row r="33" spans="1:11" ht="12.75">
      <c r="A33" s="31">
        <v>1989</v>
      </c>
      <c r="B33" s="41">
        <v>8.137</v>
      </c>
      <c r="C33" s="42">
        <v>23.399</v>
      </c>
      <c r="D33" s="42">
        <v>16.553</v>
      </c>
      <c r="E33" s="42"/>
      <c r="I33" s="42"/>
      <c r="J33" s="42"/>
      <c r="K33" s="42"/>
    </row>
    <row r="34" spans="1:11" ht="12.75">
      <c r="A34" s="31">
        <v>1990</v>
      </c>
      <c r="B34" s="41">
        <v>12.352</v>
      </c>
      <c r="C34" s="42">
        <v>22.868</v>
      </c>
      <c r="D34" s="42">
        <v>13.96</v>
      </c>
      <c r="E34" s="42"/>
      <c r="I34" s="42"/>
      <c r="J34" s="42"/>
      <c r="K34" s="42"/>
    </row>
    <row r="35" spans="1:11" ht="12.75">
      <c r="A35" s="31">
        <v>1991</v>
      </c>
      <c r="B35" s="41">
        <v>11.875</v>
      </c>
      <c r="C35" s="42">
        <v>26.431</v>
      </c>
      <c r="D35" s="42">
        <v>18.342</v>
      </c>
      <c r="E35" s="42"/>
      <c r="I35" s="42"/>
      <c r="J35" s="42"/>
      <c r="K35" s="42"/>
    </row>
    <row r="36" spans="1:11" ht="12.75">
      <c r="A36" s="31">
        <v>1992</v>
      </c>
      <c r="B36" s="41">
        <v>13.842</v>
      </c>
      <c r="C36" s="42">
        <v>25.125</v>
      </c>
      <c r="D36" s="42">
        <v>13.351</v>
      </c>
      <c r="E36" s="42"/>
      <c r="I36" s="42"/>
      <c r="J36" s="42"/>
      <c r="K36" s="42"/>
    </row>
    <row r="37" spans="1:11" ht="12.75">
      <c r="A37" s="31">
        <v>1993</v>
      </c>
      <c r="B37" s="41">
        <v>14.488</v>
      </c>
      <c r="C37" s="42">
        <v>26.236</v>
      </c>
      <c r="D37" s="42">
        <v>14.775</v>
      </c>
      <c r="E37" s="42"/>
      <c r="I37" s="42"/>
      <c r="J37" s="42"/>
      <c r="K37" s="42"/>
    </row>
    <row r="38" spans="1:11" ht="12.75">
      <c r="A38" s="31">
        <v>1994</v>
      </c>
      <c r="B38" s="41">
        <v>14.161</v>
      </c>
      <c r="C38" s="42">
        <v>26.909</v>
      </c>
      <c r="D38" s="42">
        <v>14.7</v>
      </c>
      <c r="E38" s="42"/>
      <c r="I38" s="42"/>
      <c r="J38" s="42"/>
      <c r="K38" s="42"/>
    </row>
    <row r="39" spans="1:11" ht="12.75">
      <c r="A39" s="31">
        <v>1995</v>
      </c>
      <c r="B39" s="41">
        <v>12.909</v>
      </c>
      <c r="C39" s="42">
        <v>26.415</v>
      </c>
      <c r="D39" s="42">
        <v>13.64</v>
      </c>
      <c r="E39" s="42"/>
      <c r="I39" s="42"/>
      <c r="J39" s="42"/>
      <c r="K39" s="42"/>
    </row>
    <row r="40" spans="1:11" ht="12.75">
      <c r="A40" s="31">
        <v>1996</v>
      </c>
      <c r="B40" s="41">
        <v>11.469</v>
      </c>
      <c r="C40" s="42">
        <v>28.667</v>
      </c>
      <c r="D40" s="42">
        <v>18.685</v>
      </c>
      <c r="E40" s="42"/>
      <c r="I40" s="42"/>
      <c r="J40" s="42"/>
      <c r="K40" s="42"/>
    </row>
    <row r="41" spans="1:11" ht="12.75">
      <c r="A41" s="31">
        <v>1997</v>
      </c>
      <c r="B41" s="41">
        <v>9.65</v>
      </c>
      <c r="C41" s="42">
        <v>28.462</v>
      </c>
      <c r="D41" s="42">
        <v>17.488</v>
      </c>
      <c r="E41" s="42"/>
      <c r="I41" s="42"/>
      <c r="J41" s="42"/>
      <c r="K41" s="42"/>
    </row>
    <row r="42" spans="1:11" ht="12.75">
      <c r="A42" s="31">
        <v>1998</v>
      </c>
      <c r="B42" s="41">
        <v>11.53</v>
      </c>
      <c r="C42" s="42">
        <v>29.333</v>
      </c>
      <c r="D42" s="42">
        <v>19.472</v>
      </c>
      <c r="E42" s="42"/>
      <c r="I42" s="42"/>
      <c r="J42" s="42"/>
      <c r="K42" s="42"/>
    </row>
    <row r="43" spans="1:11" ht="12.75">
      <c r="A43" s="31">
        <v>1999</v>
      </c>
      <c r="B43" s="41">
        <v>8.378</v>
      </c>
      <c r="C43" s="42">
        <v>29.713</v>
      </c>
      <c r="D43" s="42">
        <v>20.767</v>
      </c>
      <c r="E43" s="42"/>
      <c r="I43" s="42"/>
      <c r="J43" s="42"/>
      <c r="K43" s="42"/>
    </row>
    <row r="44" spans="1:11" ht="12.75">
      <c r="A44" s="31">
        <v>2000</v>
      </c>
      <c r="B44" s="41">
        <v>8.287</v>
      </c>
      <c r="C44" s="42">
        <v>29.882</v>
      </c>
      <c r="D44" s="42">
        <v>21.314</v>
      </c>
      <c r="E44" s="42"/>
      <c r="I44" s="42"/>
      <c r="J44" s="42"/>
      <c r="K44" s="42"/>
    </row>
    <row r="45" spans="1:11" ht="12.75">
      <c r="A45" s="31">
        <v>2001</v>
      </c>
      <c r="B45" s="41">
        <v>13.955</v>
      </c>
      <c r="C45" s="42">
        <v>32.15</v>
      </c>
      <c r="D45" s="42">
        <v>21.55</v>
      </c>
      <c r="E45" s="42"/>
      <c r="I45" s="42"/>
      <c r="J45" s="42"/>
      <c r="K45" s="42"/>
    </row>
    <row r="46" spans="1:11" ht="12.75">
      <c r="A46" s="31">
        <v>2002</v>
      </c>
      <c r="B46" s="41">
        <v>14.261</v>
      </c>
      <c r="C46" s="42">
        <v>33.771</v>
      </c>
      <c r="D46" s="42">
        <v>22.197</v>
      </c>
      <c r="E46" s="42"/>
      <c r="I46" s="42"/>
      <c r="J46" s="42"/>
      <c r="K46" s="42"/>
    </row>
    <row r="47" spans="1:11" ht="12.75">
      <c r="A47" s="31">
        <v>2003</v>
      </c>
      <c r="B47" s="41">
        <v>14.169</v>
      </c>
      <c r="C47" s="42">
        <v>34.754</v>
      </c>
      <c r="D47" s="42">
        <v>21.928</v>
      </c>
      <c r="E47" s="42"/>
      <c r="I47" s="42"/>
      <c r="J47" s="42"/>
      <c r="K47" s="42"/>
    </row>
    <row r="48" spans="1:11" ht="12.75">
      <c r="A48" s="31">
        <v>2004</v>
      </c>
      <c r="B48" s="41">
        <v>12.954</v>
      </c>
      <c r="C48" s="42">
        <v>35.071</v>
      </c>
      <c r="D48" s="42">
        <v>23.495</v>
      </c>
      <c r="E48" s="42"/>
      <c r="I48" s="42"/>
      <c r="J48" s="42"/>
      <c r="K48" s="42"/>
    </row>
    <row r="49" spans="1:11" ht="12.75">
      <c r="A49" s="31">
        <v>2005</v>
      </c>
      <c r="B49" s="41">
        <v>13.744</v>
      </c>
      <c r="C49" s="42">
        <v>38.497</v>
      </c>
      <c r="D49" s="42">
        <v>28.143</v>
      </c>
      <c r="E49" s="42"/>
      <c r="I49" s="42"/>
      <c r="J49" s="42"/>
      <c r="K49" s="42"/>
    </row>
    <row r="50" spans="1:11" ht="12.75">
      <c r="A50" s="31">
        <v>2006</v>
      </c>
      <c r="B50" s="41">
        <v>13.666</v>
      </c>
      <c r="C50" s="42">
        <v>38.768</v>
      </c>
      <c r="D50" s="42">
        <v>24.477</v>
      </c>
      <c r="E50" s="42"/>
      <c r="I50" s="42"/>
      <c r="J50" s="42"/>
      <c r="K50" s="42"/>
    </row>
    <row r="51" spans="1:11" ht="12.75">
      <c r="A51" s="31">
        <v>2007</v>
      </c>
      <c r="B51" s="41">
        <v>13.421</v>
      </c>
      <c r="C51" s="42">
        <v>38.983</v>
      </c>
      <c r="D51" s="42">
        <v>25.337</v>
      </c>
      <c r="E51" s="42"/>
      <c r="I51" s="42"/>
      <c r="J51" s="42"/>
      <c r="K51" s="42"/>
    </row>
    <row r="52" spans="1:11" ht="12.75">
      <c r="A52" s="43">
        <v>2008</v>
      </c>
      <c r="B52" s="41">
        <v>7.62</v>
      </c>
      <c r="C52" s="42">
        <v>39.376</v>
      </c>
      <c r="D52" s="42">
        <v>31.897</v>
      </c>
      <c r="E52" s="42"/>
      <c r="I52" s="42"/>
      <c r="J52" s="42"/>
      <c r="K52" s="42"/>
    </row>
    <row r="53" spans="1:11" ht="12.75">
      <c r="A53" s="43">
        <v>2009</v>
      </c>
      <c r="B53" s="41">
        <v>9.452</v>
      </c>
      <c r="C53" s="42">
        <v>39.466</v>
      </c>
      <c r="D53" s="42">
        <v>31.811</v>
      </c>
      <c r="E53" s="42"/>
      <c r="I53" s="42"/>
      <c r="J53" s="42"/>
      <c r="K53" s="42"/>
    </row>
    <row r="54" spans="1:11" ht="12.75" customHeight="1">
      <c r="A54" s="29">
        <v>2010</v>
      </c>
      <c r="B54" s="44">
        <v>10.937</v>
      </c>
      <c r="C54" s="45">
        <v>41.553</v>
      </c>
      <c r="D54" s="45">
        <v>30.095</v>
      </c>
      <c r="I54" s="42"/>
      <c r="J54" s="42"/>
      <c r="K54" s="42"/>
    </row>
    <row r="55" spans="9:10" ht="12.75">
      <c r="I55" s="42"/>
      <c r="J55" s="42"/>
    </row>
    <row r="56" spans="1:7" ht="27.75" customHeight="1">
      <c r="A56" s="38" t="s">
        <v>39</v>
      </c>
      <c r="B56" s="38"/>
      <c r="C56" s="38"/>
      <c r="D56" s="38"/>
      <c r="E56" s="38"/>
      <c r="F56" s="46"/>
      <c r="G56" s="46"/>
    </row>
    <row r="58" spans="1:7" ht="54" customHeight="1">
      <c r="A58" s="36" t="s">
        <v>40</v>
      </c>
      <c r="B58" s="36"/>
      <c r="C58" s="36"/>
      <c r="D58" s="36"/>
      <c r="E58" s="36"/>
      <c r="F58" s="37"/>
      <c r="G58" s="37"/>
    </row>
    <row r="60" spans="1:7" ht="66" customHeight="1">
      <c r="A60" s="38" t="s">
        <v>19</v>
      </c>
      <c r="B60" s="38"/>
      <c r="C60" s="38"/>
      <c r="D60" s="38"/>
      <c r="E60" s="38"/>
      <c r="F60" s="46"/>
      <c r="G60" s="46"/>
    </row>
  </sheetData>
  <sheetProtection/>
  <mergeCells count="4">
    <mergeCell ref="B4:D4"/>
    <mergeCell ref="A56:E56"/>
    <mergeCell ref="A58:E58"/>
    <mergeCell ref="A60:E60"/>
  </mergeCells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2011-01-11T20:07:00Z</dcterms:created>
  <dcterms:modified xsi:type="dcterms:W3CDTF">2011-01-11T21:12:50Z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